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Questa_cartella_di_lavoro" defaultThemeVersion="166925"/>
  <mc:AlternateContent xmlns:mc="http://schemas.openxmlformats.org/markup-compatibility/2006">
    <mc:Choice Requires="x15">
      <x15ac:absPath xmlns:x15ac="http://schemas.microsoft.com/office/spreadsheetml/2010/11/ac" url="G:\12__Allgemeine_Dienste\12_03_Website\Service editor\Holzbaufond\"/>
    </mc:Choice>
  </mc:AlternateContent>
  <xr:revisionPtr revIDLastSave="0" documentId="8_{27B359B9-6AE7-48C4-897C-BFD70ABA8493}" xr6:coauthVersionLast="47" xr6:coauthVersionMax="47" xr10:uidLastSave="{00000000-0000-0000-0000-000000000000}"/>
  <bookViews>
    <workbookView xWindow="-120" yWindow="-120" windowWidth="25440" windowHeight="15390" activeTab="1" xr2:uid="{351FE8CA-D0AC-40FB-996A-48941D25C6E7}"/>
  </bookViews>
  <sheets>
    <sheet name="HOME" sheetId="6" r:id="rId1"/>
    <sheet name="CO2-Tool Wood" sheetId="7" r:id="rId2"/>
    <sheet name="Input" sheetId="5" r:id="rId3"/>
    <sheet name="Dictionary" sheetId="4" state="hidden" r:id="rId4"/>
  </sheets>
  <definedNames>
    <definedName name="_xlnm.Print_Area" localSheetId="2">Input!$A$1:$P$203</definedName>
    <definedName name="typ_certificato">Dictionary!$C$101:$C$103</definedName>
    <definedName name="typ_element">Dictionary!$C$86:$C$92</definedName>
    <definedName name="typ_material">Dictionary!$C$44:$C$65</definedName>
    <definedName name="typ_strat">Dictionary!$C$95:$C$100</definedName>
    <definedName name="typ_yesno">Dictionary!$C$104:$C$105</definedName>
  </definedNames>
  <calcPr calcId="191029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5" l="1"/>
  <c r="I6" i="5"/>
  <c r="I7" i="5" l="1"/>
  <c r="I8" i="5"/>
  <c r="I9" i="5"/>
  <c r="I10" i="5"/>
  <c r="C25" i="4"/>
  <c r="F65" i="7" s="1"/>
  <c r="C21" i="4"/>
  <c r="G77" i="7" s="1"/>
  <c r="C22" i="4"/>
  <c r="I11" i="5" l="1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4" i="5"/>
  <c r="F51" i="7" l="1"/>
  <c r="C42" i="4" l="1"/>
  <c r="B58" i="7" s="1"/>
  <c r="C40" i="4"/>
  <c r="B41" i="7" s="1"/>
  <c r="J31" i="7" l="1"/>
  <c r="J30" i="7"/>
  <c r="J29" i="7"/>
  <c r="J28" i="7"/>
  <c r="J27" i="7"/>
  <c r="J26" i="7"/>
  <c r="J21" i="7"/>
  <c r="J20" i="7"/>
  <c r="J19" i="7"/>
  <c r="J18" i="7"/>
  <c r="J17" i="7"/>
  <c r="C105" i="4" l="1"/>
  <c r="C3" i="4" l="1"/>
  <c r="B4" i="7" s="1"/>
  <c r="C4" i="4"/>
  <c r="E4" i="7" s="1"/>
  <c r="C5" i="4"/>
  <c r="H4" i="7" s="1"/>
  <c r="C6" i="4"/>
  <c r="B5" i="7" s="1"/>
  <c r="C7" i="4"/>
  <c r="B6" i="7" s="1"/>
  <c r="C8" i="4"/>
  <c r="E6" i="7" s="1"/>
  <c r="C9" i="4"/>
  <c r="E7" i="7" s="1"/>
  <c r="C10" i="4"/>
  <c r="B8" i="7" s="1"/>
  <c r="C11" i="4"/>
  <c r="B9" i="7" s="1"/>
  <c r="C12" i="4"/>
  <c r="D11" i="7" s="1"/>
  <c r="C13" i="4"/>
  <c r="B13" i="7" s="1"/>
  <c r="C14" i="4"/>
  <c r="F41" i="7" s="1"/>
  <c r="C15" i="4"/>
  <c r="F45" i="7" s="1"/>
  <c r="C16" i="4"/>
  <c r="C17" i="4"/>
  <c r="B67" i="7" s="1"/>
  <c r="C18" i="4"/>
  <c r="C19" i="4"/>
  <c r="B77" i="7" s="1"/>
  <c r="C20" i="4"/>
  <c r="D77" i="7" s="1"/>
  <c r="C23" i="4"/>
  <c r="F54" i="7" s="1"/>
  <c r="C24" i="4"/>
  <c r="F57" i="7" s="1"/>
  <c r="C26" i="4"/>
  <c r="D17" i="6" s="1"/>
  <c r="C27" i="4"/>
  <c r="C28" i="4"/>
  <c r="C29" i="4"/>
  <c r="C15" i="7" s="1"/>
  <c r="C30" i="4"/>
  <c r="C31" i="4"/>
  <c r="F14" i="7" s="1"/>
  <c r="C32" i="4"/>
  <c r="G14" i="7" s="1"/>
  <c r="C33" i="4"/>
  <c r="C34" i="4"/>
  <c r="C35" i="4"/>
  <c r="C36" i="4"/>
  <c r="C37" i="4"/>
  <c r="C38" i="4"/>
  <c r="C41" i="4"/>
  <c r="B49" i="7" s="1"/>
  <c r="C43" i="4"/>
  <c r="C44" i="4"/>
  <c r="B42" i="7" s="1"/>
  <c r="C45" i="4"/>
  <c r="B43" i="7" s="1"/>
  <c r="C46" i="4"/>
  <c r="B44" i="7" s="1"/>
  <c r="C47" i="4"/>
  <c r="B45" i="7" s="1"/>
  <c r="C48" i="4"/>
  <c r="B46" i="7" s="1"/>
  <c r="C49" i="4"/>
  <c r="B47" i="7" s="1"/>
  <c r="C50" i="4"/>
  <c r="B48" i="7" s="1"/>
  <c r="C51" i="4"/>
  <c r="B50" i="7" s="1"/>
  <c r="C52" i="4"/>
  <c r="B51" i="7" s="1"/>
  <c r="C53" i="4"/>
  <c r="B52" i="7" s="1"/>
  <c r="C54" i="4"/>
  <c r="B53" i="7" s="1"/>
  <c r="C55" i="4"/>
  <c r="B54" i="7" s="1"/>
  <c r="C56" i="4"/>
  <c r="B55" i="7" s="1"/>
  <c r="C57" i="4"/>
  <c r="B56" i="7" s="1"/>
  <c r="C58" i="4"/>
  <c r="B57" i="7" s="1"/>
  <c r="C59" i="4"/>
  <c r="B59" i="7" s="1"/>
  <c r="C60" i="4"/>
  <c r="B60" i="7" s="1"/>
  <c r="C61" i="4"/>
  <c r="B61" i="7" s="1"/>
  <c r="C62" i="4"/>
  <c r="B62" i="7" s="1"/>
  <c r="C63" i="4"/>
  <c r="B63" i="7" s="1"/>
  <c r="C64" i="4"/>
  <c r="B64" i="7" s="1"/>
  <c r="C65" i="4"/>
  <c r="B65" i="7" s="1"/>
  <c r="C66" i="4"/>
  <c r="C67" i="4"/>
  <c r="C68" i="4"/>
  <c r="C69" i="4"/>
  <c r="K1" i="5" s="1"/>
  <c r="C70" i="4"/>
  <c r="B2" i="5" s="1"/>
  <c r="C71" i="4"/>
  <c r="C2" i="5" s="1"/>
  <c r="C72" i="4"/>
  <c r="D2" i="5" s="1"/>
  <c r="C73" i="4"/>
  <c r="E2" i="5" s="1"/>
  <c r="C74" i="4"/>
  <c r="F2" i="5" s="1"/>
  <c r="C75" i="4"/>
  <c r="G2" i="5" s="1"/>
  <c r="C76" i="4"/>
  <c r="G3" i="5" s="1"/>
  <c r="C77" i="4"/>
  <c r="H3" i="5" s="1"/>
  <c r="C78" i="4"/>
  <c r="I3" i="5" s="1"/>
  <c r="C79" i="4"/>
  <c r="J2" i="5" s="1"/>
  <c r="C80" i="4"/>
  <c r="L2" i="5" s="1"/>
  <c r="C81" i="4"/>
  <c r="M2" i="5" s="1"/>
  <c r="C82" i="4"/>
  <c r="N2" i="5" s="1"/>
  <c r="C83" i="4"/>
  <c r="O2" i="5" s="1"/>
  <c r="C84" i="4"/>
  <c r="P2" i="5" s="1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6" i="4"/>
  <c r="B1" i="5" s="1"/>
  <c r="C107" i="4"/>
  <c r="A1" i="5" s="1"/>
  <c r="C108" i="4"/>
  <c r="K2" i="5" s="1"/>
  <c r="C109" i="4"/>
  <c r="C110" i="4"/>
  <c r="C111" i="4"/>
  <c r="C112" i="4"/>
  <c r="C113" i="4"/>
  <c r="C114" i="4"/>
  <c r="C115" i="4"/>
  <c r="C116" i="4"/>
  <c r="C42" i="7" s="1"/>
  <c r="C117" i="4"/>
  <c r="C43" i="7" s="1"/>
  <c r="C118" i="4"/>
  <c r="C44" i="7" s="1"/>
  <c r="C119" i="4"/>
  <c r="C45" i="7" s="1"/>
  <c r="C120" i="4"/>
  <c r="C46" i="7" s="1"/>
  <c r="C121" i="4"/>
  <c r="C47" i="7" s="1"/>
  <c r="C122" i="4"/>
  <c r="C48" i="7" s="1"/>
  <c r="C123" i="4"/>
  <c r="C124" i="4"/>
  <c r="C125" i="4"/>
  <c r="C126" i="4"/>
  <c r="C50" i="7" s="1"/>
  <c r="C127" i="4"/>
  <c r="C51" i="7" s="1"/>
  <c r="C128" i="4"/>
  <c r="C52" i="7" s="1"/>
  <c r="C129" i="4"/>
  <c r="C53" i="7" s="1"/>
  <c r="C130" i="4"/>
  <c r="C54" i="7" s="1"/>
  <c r="C131" i="4"/>
  <c r="C55" i="7" s="1"/>
  <c r="C132" i="4"/>
  <c r="C56" i="7" s="1"/>
  <c r="C133" i="4"/>
  <c r="C57" i="7" s="1"/>
  <c r="C134" i="4"/>
  <c r="C135" i="4"/>
  <c r="C136" i="4"/>
  <c r="C137" i="4"/>
  <c r="C59" i="7" s="1"/>
  <c r="C138" i="4"/>
  <c r="C60" i="7" s="1"/>
  <c r="C139" i="4"/>
  <c r="C61" i="7" s="1"/>
  <c r="C140" i="4"/>
  <c r="C62" i="7" s="1"/>
  <c r="C141" i="4"/>
  <c r="C63" i="7" s="1"/>
  <c r="C142" i="4"/>
  <c r="C64" i="7" s="1"/>
  <c r="C143" i="4"/>
  <c r="C65" i="7" s="1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2" i="4"/>
  <c r="B3" i="7" s="1"/>
  <c r="I14" i="7" l="1"/>
  <c r="E14" i="7"/>
  <c r="G71" i="7"/>
  <c r="D71" i="7"/>
  <c r="B71" i="7"/>
  <c r="H14" i="7"/>
  <c r="F48" i="7"/>
  <c r="C37" i="7"/>
  <c r="E37" i="7" s="1"/>
  <c r="B16" i="7"/>
  <c r="B15" i="7"/>
  <c r="C36" i="7"/>
  <c r="E36" i="7" s="1"/>
  <c r="C27" i="7"/>
  <c r="E27" i="7" s="1"/>
  <c r="C18" i="7"/>
  <c r="E18" i="7" s="1"/>
  <c r="B24" i="7"/>
  <c r="C28" i="7"/>
  <c r="E28" i="7" s="1"/>
  <c r="C35" i="7"/>
  <c r="E35" i="7" s="1"/>
  <c r="C26" i="7"/>
  <c r="E26" i="7" s="1"/>
  <c r="C17" i="7"/>
  <c r="C34" i="7"/>
  <c r="E34" i="7" s="1"/>
  <c r="C25" i="7"/>
  <c r="E25" i="7" s="1"/>
  <c r="C38" i="7"/>
  <c r="E38" i="7" s="1"/>
  <c r="C29" i="7"/>
  <c r="E29" i="7" s="1"/>
  <c r="C33" i="7"/>
  <c r="E33" i="7" s="1"/>
  <c r="C24" i="7"/>
  <c r="E24" i="7" s="1"/>
  <c r="C20" i="7"/>
  <c r="E20" i="7" s="1"/>
  <c r="C19" i="7"/>
  <c r="E19" i="7" s="1"/>
  <c r="C31" i="7"/>
  <c r="E31" i="7" s="1"/>
  <c r="C22" i="7"/>
  <c r="E22" i="7" s="1"/>
  <c r="C39" i="7"/>
  <c r="E39" i="7" s="1"/>
  <c r="C30" i="7"/>
  <c r="E30" i="7" s="1"/>
  <c r="C21" i="7"/>
  <c r="E21" i="7" s="1"/>
  <c r="B33" i="7"/>
  <c r="C16" i="7"/>
  <c r="E16" i="7" s="1"/>
  <c r="E17" i="7" l="1"/>
  <c r="G17" i="7" s="1"/>
  <c r="H17" i="7" s="1"/>
  <c r="I17" i="7" s="1"/>
  <c r="G16" i="7"/>
  <c r="H22" i="7"/>
  <c r="I22" i="7" s="1"/>
  <c r="G22" i="7"/>
  <c r="M22" i="7"/>
  <c r="N22" i="7" s="1"/>
  <c r="G24" i="7"/>
  <c r="H24" i="7" s="1"/>
  <c r="I24" i="7" s="1"/>
  <c r="M24" i="7"/>
  <c r="N24" i="7" s="1"/>
  <c r="G25" i="7"/>
  <c r="I25" i="7"/>
  <c r="H25" i="7"/>
  <c r="M25" i="7"/>
  <c r="N25" i="7" s="1"/>
  <c r="G35" i="7"/>
  <c r="M35" i="7"/>
  <c r="N35" i="7" s="1"/>
  <c r="H27" i="7"/>
  <c r="I27" i="7"/>
  <c r="G27" i="7"/>
  <c r="M27" i="7"/>
  <c r="N27" i="7" s="1"/>
  <c r="G37" i="7"/>
  <c r="M37" i="7"/>
  <c r="N37" i="7" s="1"/>
  <c r="G20" i="7"/>
  <c r="H20" i="7" s="1"/>
  <c r="I20" i="7" s="1"/>
  <c r="M20" i="7"/>
  <c r="N20" i="7" s="1"/>
  <c r="I26" i="7"/>
  <c r="H26" i="7"/>
  <c r="G26" i="7"/>
  <c r="M26" i="7"/>
  <c r="N26" i="7" s="1"/>
  <c r="G39" i="7"/>
  <c r="H39" i="7" s="1"/>
  <c r="I39" i="7" s="1"/>
  <c r="M39" i="7"/>
  <c r="N39" i="7" s="1"/>
  <c r="G21" i="7"/>
  <c r="H21" i="7"/>
  <c r="I21" i="7" s="1"/>
  <c r="M21" i="7"/>
  <c r="N21" i="7" s="1"/>
  <c r="G31" i="7"/>
  <c r="H31" i="7" s="1"/>
  <c r="I31" i="7" s="1"/>
  <c r="M31" i="7"/>
  <c r="N31" i="7" s="1"/>
  <c r="G33" i="7"/>
  <c r="H33" i="7" s="1"/>
  <c r="I33" i="7" s="1"/>
  <c r="M33" i="7"/>
  <c r="N33" i="7" s="1"/>
  <c r="G34" i="7"/>
  <c r="M34" i="7"/>
  <c r="N34" i="7" s="1"/>
  <c r="G28" i="7"/>
  <c r="H28" i="7" s="1"/>
  <c r="I28" i="7" s="1"/>
  <c r="M28" i="7"/>
  <c r="N28" i="7" s="1"/>
  <c r="G36" i="7"/>
  <c r="M36" i="7"/>
  <c r="N36" i="7" s="1"/>
  <c r="G18" i="7"/>
  <c r="H18" i="7" s="1"/>
  <c r="I18" i="7" s="1"/>
  <c r="M18" i="7"/>
  <c r="N18" i="7" s="1"/>
  <c r="G30" i="7"/>
  <c r="I30" i="7"/>
  <c r="H30" i="7"/>
  <c r="M30" i="7"/>
  <c r="N30" i="7" s="1"/>
  <c r="G19" i="7"/>
  <c r="H19" i="7" s="1"/>
  <c r="I19" i="7" s="1"/>
  <c r="M19" i="7"/>
  <c r="N19" i="7" s="1"/>
  <c r="G29" i="7"/>
  <c r="M29" i="7"/>
  <c r="N29" i="7" s="1"/>
  <c r="G38" i="7"/>
  <c r="H38" i="7" s="1"/>
  <c r="I38" i="7" s="1"/>
  <c r="M38" i="7"/>
  <c r="N38" i="7" s="1"/>
  <c r="I48" i="7" l="1"/>
  <c r="H29" i="7"/>
  <c r="I29" i="7" s="1"/>
  <c r="H34" i="7"/>
  <c r="I34" i="7" s="1"/>
  <c r="H37" i="7"/>
  <c r="I37" i="7" s="1"/>
  <c r="H36" i="7"/>
  <c r="I36" i="7" s="1"/>
  <c r="H35" i="7"/>
  <c r="I35" i="7" s="1"/>
  <c r="H16" i="7"/>
  <c r="I16" i="7" s="1"/>
  <c r="M17" i="7"/>
  <c r="N17" i="7" s="1"/>
  <c r="M16" i="7"/>
  <c r="N16" i="7" s="1"/>
  <c r="I41" i="7" l="1"/>
  <c r="I45" i="7" s="1"/>
</calcChain>
</file>

<file path=xl/sharedStrings.xml><?xml version="1.0" encoding="utf-8"?>
<sst xmlns="http://schemas.openxmlformats.org/spreadsheetml/2006/main" count="296" uniqueCount="266">
  <si>
    <t>Bauteil</t>
  </si>
  <si>
    <t xml:space="preserve">Da compilare in fase di presentazione della domanda </t>
  </si>
  <si>
    <t>Voce del computo metrico</t>
  </si>
  <si>
    <t>FSC CoC</t>
  </si>
  <si>
    <t>PEFC CoC</t>
  </si>
  <si>
    <t>Numero di certificato</t>
  </si>
  <si>
    <t>Tipo/numero di documento</t>
  </si>
  <si>
    <t xml:space="preserve">N. fattura </t>
  </si>
  <si>
    <t xml:space="preserve">Bei Einreichung des Antrags auszufüllen </t>
  </si>
  <si>
    <t>Elemento costruttivo</t>
  </si>
  <si>
    <t>Strato dell´elemento costruttivo</t>
  </si>
  <si>
    <t>Schicht des Bauteils</t>
  </si>
  <si>
    <t>Kode in der Massenberechnung</t>
  </si>
  <si>
    <t>Zertifikat über die nachhaltige Herkunft des Holzes</t>
  </si>
  <si>
    <t>Certificato di origine sostenibile del legno</t>
  </si>
  <si>
    <t>Zertifikat Nr.</t>
  </si>
  <si>
    <t xml:space="preserve">Rechnung Nr. </t>
  </si>
  <si>
    <t>Typ/Nr. des Belegs</t>
  </si>
  <si>
    <t>Posizione (piano dell´edificio)</t>
  </si>
  <si>
    <r>
      <t xml:space="preserve">Position </t>
    </r>
    <r>
      <rPr>
        <sz val="11"/>
        <color theme="1"/>
        <rFont val="Calibri"/>
        <family val="2"/>
        <scheme val="minor"/>
      </rPr>
      <t>(Gebäudegeschoss)</t>
    </r>
  </si>
  <si>
    <t>Aussenwand</t>
  </si>
  <si>
    <t>Decke (Boden)</t>
  </si>
  <si>
    <t>Innenwand</t>
  </si>
  <si>
    <t>Flachdach</t>
  </si>
  <si>
    <t>Dämmstoffe (Paneele, Filze)</t>
  </si>
  <si>
    <t>Einblas- und Schüttdämmstoffe</t>
  </si>
  <si>
    <t>Material-Typ</t>
  </si>
  <si>
    <t>Vollholz in [m³]</t>
  </si>
  <si>
    <t>Nadelschnittholz</t>
  </si>
  <si>
    <t>Konstruktionsvollholz</t>
  </si>
  <si>
    <t>Balkenschichtholz (Duo-Triobalken)</t>
  </si>
  <si>
    <t>Brettschichtholz - Standardformen</t>
  </si>
  <si>
    <t>Brettschichtholz - Sonderformen</t>
  </si>
  <si>
    <t>Brettsperrholz</t>
  </si>
  <si>
    <t>Laubschnittholz</t>
  </si>
  <si>
    <t>3- und 5-Schichtholzplatten</t>
  </si>
  <si>
    <t>Sperrholz</t>
  </si>
  <si>
    <t>OSB</t>
  </si>
  <si>
    <t>Röhrenspanplatte</t>
  </si>
  <si>
    <t>Spanplatte, melaminbeschichtet</t>
  </si>
  <si>
    <t>Spanplatte, roh</t>
  </si>
  <si>
    <t>MDF</t>
  </si>
  <si>
    <t>HDF</t>
  </si>
  <si>
    <t>Dämmstoffe in [m³]</t>
  </si>
  <si>
    <t>Holzwolleleichtbauplatten</t>
  </si>
  <si>
    <t>Holzfaserdämmplatte</t>
  </si>
  <si>
    <t>Zellulose Faserplatten</t>
  </si>
  <si>
    <t>Zellulose Einblas-Dämmstoff</t>
  </si>
  <si>
    <t>Hanf-/Flachsvlies</t>
  </si>
  <si>
    <t>Expandierter Kork</t>
  </si>
  <si>
    <t>Stroh</t>
  </si>
  <si>
    <t>Verbaute Holzmasse (atro + ohne Zusatzstoffe) [kg]</t>
  </si>
  <si>
    <t>Schrägdach</t>
  </si>
  <si>
    <t>Treppen</t>
  </si>
  <si>
    <t>Tragkonstruktion kontinuerlich (z.B.Holzplatten)</t>
  </si>
  <si>
    <t>Fassadenverkleidung</t>
  </si>
  <si>
    <t>DE</t>
  </si>
  <si>
    <t>IT</t>
  </si>
  <si>
    <t>Tipo di materiale</t>
  </si>
  <si>
    <t>Holz-Werkstoffe in [m³]</t>
  </si>
  <si>
    <t>Legno massiccio in [m³]</t>
  </si>
  <si>
    <t>Materiali a base di legno in [m³]</t>
  </si>
  <si>
    <t>Materiali isolanti in [m³]</t>
  </si>
  <si>
    <t>Legno strutturale massiccio</t>
  </si>
  <si>
    <t>Travi in legno lamellare (travi Duo-Trio)</t>
  </si>
  <si>
    <t>Legno lamellare - forme standard</t>
  </si>
  <si>
    <t>Legno lamellare - forme speciali</t>
  </si>
  <si>
    <t>Legname di latifoglie (legno duro)</t>
  </si>
  <si>
    <t>Pannelli in legno a 3 e 5 strati</t>
  </si>
  <si>
    <t>Compensato</t>
  </si>
  <si>
    <t>Pannello truciolare forato</t>
  </si>
  <si>
    <t>Pannello truciolare, rivestito in melamina</t>
  </si>
  <si>
    <t>Pannello truciolare, grezzo</t>
  </si>
  <si>
    <t xml:space="preserve">MDF </t>
  </si>
  <si>
    <t>Pannelli leggeri in lana di legno</t>
  </si>
  <si>
    <t xml:space="preserve">Pannelli isolanti in fibra di legno </t>
  </si>
  <si>
    <t>Pannelli in fibre di cellulosa</t>
  </si>
  <si>
    <t>Materiale isolante in cellulosa da insufflaggio</t>
  </si>
  <si>
    <t>Feltro di canapa/lino</t>
  </si>
  <si>
    <t>Sughero espanso</t>
  </si>
  <si>
    <t>Paglia</t>
  </si>
  <si>
    <t xml:space="preserve">Massa di legno installata ( atro+ senza sostanze aggiunte) [kg] </t>
  </si>
  <si>
    <t>Codice dell´elemento costruttivo come da documentazione grafica allegata</t>
  </si>
  <si>
    <r>
      <t xml:space="preserve">Fläche in </t>
    </r>
    <r>
      <rPr>
        <sz val="11"/>
        <color theme="1"/>
        <rFont val="Calibri"/>
        <family val="2"/>
      </rPr>
      <t>[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</rPr>
      <t>²]</t>
    </r>
  </si>
  <si>
    <r>
      <t>Volumen in [m</t>
    </r>
    <r>
      <rPr>
        <b/>
        <sz val="11"/>
        <color theme="1"/>
        <rFont val="Calibri"/>
        <family val="2"/>
      </rPr>
      <t>³</t>
    </r>
    <r>
      <rPr>
        <sz val="11"/>
        <color theme="1"/>
        <rFont val="Calibri"/>
        <family val="2"/>
        <scheme val="minor"/>
      </rPr>
      <t>]</t>
    </r>
  </si>
  <si>
    <t>Quantità di materiale</t>
  </si>
  <si>
    <t>Baustoffmenge</t>
  </si>
  <si>
    <t>Dicke in [m]</t>
  </si>
  <si>
    <t>Superficie in [m²]</t>
  </si>
  <si>
    <t>Spessore in [m]</t>
  </si>
  <si>
    <t>Volume in [m³]</t>
  </si>
  <si>
    <t>Zertifikat/Erklärung zur Vollholzbeschaffung innerhalb  500 Km</t>
  </si>
  <si>
    <t xml:space="preserve">Certificato/dichiarazione di provenienza del legno massiccio entro i 500 km </t>
  </si>
  <si>
    <t>Balkone, Auskragungen</t>
  </si>
  <si>
    <t>Parete esterna</t>
  </si>
  <si>
    <t>Parete interna</t>
  </si>
  <si>
    <t>Tetto piano</t>
  </si>
  <si>
    <t>Tetto a falde</t>
  </si>
  <si>
    <t>Scale</t>
  </si>
  <si>
    <t>Balconi, sbalzi</t>
  </si>
  <si>
    <t>Solaio (pavimento)</t>
  </si>
  <si>
    <t>Struttura portante discontinua (ad es. travi, puntoni, pilastri)</t>
  </si>
  <si>
    <t>Struttura portante continua (ad es. pannelli strutturali in legno )</t>
  </si>
  <si>
    <t>Materiali isolanti (pannelli, feltri)</t>
  </si>
  <si>
    <t>Materiali isolanti insufflati e sfusi</t>
  </si>
  <si>
    <t>Rivestimento di facciata</t>
  </si>
  <si>
    <t>gleichwertige Zertifikate</t>
  </si>
  <si>
    <t>certificati equivalenti</t>
  </si>
  <si>
    <t>Legname di conifere (legno tenero)</t>
  </si>
  <si>
    <t>Legno a strati incrociati incollati</t>
  </si>
  <si>
    <t>Tragkonstruktion diskontinuerlich (z.B.Balken, Dachsparren, Stütze)</t>
  </si>
  <si>
    <t>Für den Einsatz nachwachsender, Kohlenstoff speichernder Baustoffe aus nachhaltiger Bewirtschaftung</t>
  </si>
  <si>
    <t>Fase di progetto</t>
  </si>
  <si>
    <t>Planungsphase</t>
  </si>
  <si>
    <t>nach Fertigstellung</t>
  </si>
  <si>
    <t>A conclusione dei lavori</t>
  </si>
  <si>
    <t>Formblatt zur Berechnung der Speicherung biogenen Kohlenstoffs in t CO2</t>
  </si>
  <si>
    <t>Modulo per il calcolo dello stoccaggio di carbonio biogenico in t CO2</t>
  </si>
  <si>
    <r>
      <t xml:space="preserve">Bruttogeschossfläche BGF (oberirdisch) </t>
    </r>
    <r>
      <rPr>
        <sz val="11"/>
        <color theme="1"/>
        <rFont val="Calibri"/>
        <family val="2"/>
      </rPr>
      <t>[m²]</t>
    </r>
  </si>
  <si>
    <t>Anmerkung: Ist das verbaute Material nicht in der Liste vorhanden, muss dieses dem nächstliegenden Datensatz (z. B. Material mit ähnlicher Dichte oder ähnlichem Bauprodukt) zugeordnet werden.</t>
  </si>
  <si>
    <t>Nota: se il materiale installato non è presente nell'elenco, deve essere assegnato al set di dati più simile (ad es. materiale con densità simile o prodotto da costruzione simile).</t>
  </si>
  <si>
    <t xml:space="preserve">Speichermenge biogener Kohlenstoff in t CO2 Gesamt: </t>
  </si>
  <si>
    <t xml:space="preserve">Stoccaggio di carbonio biogenico in t CO2 Totale: </t>
  </si>
  <si>
    <t>Für die Richtigkeit der Angaben:</t>
  </si>
  <si>
    <t>Per la correttezza dei dati forniti:</t>
  </si>
  <si>
    <t>Unterschrift Bauherr + Stempel</t>
  </si>
  <si>
    <t>Firma del committente + timbro</t>
  </si>
  <si>
    <t>Wand- oder Deckebekleidung (notwendiger Bestandteil der tragenden Holzkonstruktion</t>
  </si>
  <si>
    <t>Rivestimento di pareti e solai (componenti necessari della struttura portante in legno)</t>
  </si>
  <si>
    <t>LINGUA SCELTA</t>
  </si>
  <si>
    <t>Deutsch</t>
  </si>
  <si>
    <t>Italiano</t>
  </si>
  <si>
    <t>scelta</t>
  </si>
  <si>
    <t>Scegli la lingua</t>
  </si>
  <si>
    <t>Sprache wählen</t>
  </si>
  <si>
    <t>Nummer</t>
  </si>
  <si>
    <t>Numero</t>
  </si>
  <si>
    <t>ja</t>
  </si>
  <si>
    <t>nein</t>
  </si>
  <si>
    <t>si</t>
  </si>
  <si>
    <t>no</t>
  </si>
  <si>
    <r>
      <t>BGF (oberirdisch)</t>
    </r>
    <r>
      <rPr>
        <sz val="11"/>
        <color theme="1"/>
        <rFont val="Calibri"/>
        <family val="2"/>
      </rPr>
      <t>[m²]</t>
    </r>
  </si>
  <si>
    <t>SLP (fuori terra)[m²]</t>
  </si>
  <si>
    <t>Da compilare solo in fase di rendicontazione</t>
  </si>
  <si>
    <t>Unterschrift Bauleiter (bei der Endabrechnung)</t>
  </si>
  <si>
    <t>Firma del direttore lavori (in fase di rendicontazione finale)</t>
  </si>
  <si>
    <t>Referenznummer Photos</t>
  </si>
  <si>
    <t>Numero di riferimento foto</t>
  </si>
  <si>
    <t xml:space="preserve">LOGO </t>
  </si>
  <si>
    <t>Status:</t>
  </si>
  <si>
    <t>% Zusatzstoffe/Bindemittel</t>
  </si>
  <si>
    <t>% Holzfeuchte</t>
  </si>
  <si>
    <t>Kohlenstoff-gehalt [kgC/m³]</t>
  </si>
  <si>
    <t>Kohlenstoff-gehalt [kg C]</t>
  </si>
  <si>
    <r>
      <t>gebundene Menge CO</t>
    </r>
    <r>
      <rPr>
        <vertAlign val="subscript"/>
        <sz val="10"/>
        <rFont val="Arial"/>
        <family val="2"/>
      </rPr>
      <t xml:space="preserve">2 </t>
    </r>
    <r>
      <rPr>
        <sz val="11"/>
        <color theme="1"/>
        <rFont val="Calibri"/>
        <family val="2"/>
        <scheme val="minor"/>
      </rPr>
      <t xml:space="preserve">
[kg CO</t>
    </r>
    <r>
      <rPr>
        <vertAlign val="subscript"/>
        <sz val="10"/>
        <rFont val="Arial"/>
        <family val="2"/>
      </rPr>
      <t>2</t>
    </r>
    <r>
      <rPr>
        <sz val="11"/>
        <color theme="1"/>
        <rFont val="Calibri"/>
        <family val="2"/>
        <scheme val="minor"/>
      </rPr>
      <t>]</t>
    </r>
  </si>
  <si>
    <t>Quelle Datensatz</t>
  </si>
  <si>
    <t>thünen</t>
  </si>
  <si>
    <t>thinkstep</t>
  </si>
  <si>
    <t>Sphera Solutions GmbH</t>
  </si>
  <si>
    <t xml:space="preserve"> </t>
  </si>
  <si>
    <t>FASBA e.V.</t>
  </si>
  <si>
    <t>Vollholz:</t>
  </si>
  <si>
    <t>Dämmstoffe:</t>
  </si>
  <si>
    <t>______________________________</t>
  </si>
  <si>
    <t>© 2023 | Ruhr-Universität Bochum, Ressourceneffizientes Bauen, Prof. Dr.-Ing. Annette Hafner</t>
  </si>
  <si>
    <t>Stato:</t>
  </si>
  <si>
    <t>Holz-Werkstoffe:</t>
  </si>
  <si>
    <t>Legno massiccio:</t>
  </si>
  <si>
    <t>Materiali a base di legno:</t>
  </si>
  <si>
    <t>Materiali isolanti:</t>
  </si>
  <si>
    <t>Unterschrift Bauleiter + Stempel (Bei der Endabrechnung)</t>
  </si>
  <si>
    <t>____________________________________________</t>
  </si>
  <si>
    <t>__________________</t>
  </si>
  <si>
    <t>Material *</t>
  </si>
  <si>
    <t>Materiale *</t>
  </si>
  <si>
    <r>
      <t>Verbaute Masse (lutro) [kg]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*</t>
    </r>
  </si>
  <si>
    <t>Massa installata (lutro) [kg] *</t>
  </si>
  <si>
    <t>Dichte, inkl. Holzfeuchte [kg/m³] (lutro) **</t>
  </si>
  <si>
    <t>Densità, inclusa umidità del legno   [kg/m³] (lutro) **</t>
  </si>
  <si>
    <t>Quantità di carbonio biogenico incorporato nel materiale da costruzione 
[kg CO2] ***</t>
  </si>
  <si>
    <r>
      <t>Im Baustoff gebundene Menge biogener Kohlenstoff 
[kg CO</t>
    </r>
    <r>
      <rPr>
        <vertAlign val="subscript"/>
        <sz val="1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] ***</t>
    </r>
  </si>
  <si>
    <t>* Nachvollziehbare Nachweise sind dem Förderantrag als nummerierte Anlage beizulegen.</t>
  </si>
  <si>
    <t>** Quelle: ökobau.dat Version: 2021-II-A2 vom 25.06.2021, Angaben inkl. Holzfeuchte (lutro)</t>
  </si>
  <si>
    <t>** Fonte: ökobau.dat Versione: 2021-II-A2 vom 25.06.2021, Dati inclusa umidità del legno (lutro)</t>
  </si>
  <si>
    <t>*** Nachwachsende regenerative Baustoffe (Masse des Holzes, atro) bestehen zu 50% aus Kohlenstoff (C). Somit enthält 1 kg Baustoff (atro, ohne Zusatzstoffe) 0,5 kg Kohlenstoff (C). Diese Menge an Kohlenstoff (C) ist wiederum in 1,8 kg CO2 gebunden. Ergebnis: 1 kg an nachwachsendem regenerativem Baustoff bindet die Menge an Kohlenstoff, die in 1,8 kg vom Klimagas CO2 enthalten ist.</t>
  </si>
  <si>
    <t>*** I materiali da costruzione rinnovabili (massa di legno, atro) sono costituiti per il 50% da carbonio (C). Pertanto, 1 kg di materiale da costruzione (atro, senza sostanze aggiunte) contiene 0,5 kg di carbonio (C). Questa quantità di carbonio (C) corrisponde a 1,8 kg di CO2. Risultato: 1 kg di materiale da costruzione rinnovabile è in grado di stoccare la quantità di carbonio contenuta in 1,8 kg di gas climatico CO2.</t>
  </si>
  <si>
    <t>Projekt:</t>
  </si>
  <si>
    <t>Datum:</t>
  </si>
  <si>
    <t>Progetto:</t>
  </si>
  <si>
    <t>Projektant*in:</t>
  </si>
  <si>
    <t>Bauherr*in:</t>
  </si>
  <si>
    <t>Nome committente:</t>
  </si>
  <si>
    <t>Nome progettista:</t>
  </si>
  <si>
    <t>Data:</t>
  </si>
  <si>
    <t>Per l'utilizzo di materiali da costruzione rinnovabili, in grado di stoccare il carbonio, provenienti da coltivazioni sostenibili.</t>
  </si>
  <si>
    <t>Bitte geben Sie nachfolgend die Bruttogeschossfläche an.</t>
  </si>
  <si>
    <r>
      <t>Informativ: Speichermenge biogener Kohlenstoff in t /m</t>
    </r>
    <r>
      <rPr>
        <sz val="11"/>
        <color theme="1"/>
        <rFont val="Calibri"/>
        <family val="2"/>
      </rPr>
      <t>²</t>
    </r>
    <r>
      <rPr>
        <sz val="11"/>
        <color theme="1"/>
        <rFont val="Calibri"/>
        <family val="2"/>
        <scheme val="minor"/>
      </rPr>
      <t xml:space="preserve"> BGF</t>
    </r>
  </si>
  <si>
    <r>
      <t>CO</t>
    </r>
    <r>
      <rPr>
        <b/>
        <vertAlign val="subscript"/>
        <sz val="28"/>
        <color rgb="FF00B050"/>
        <rFont val="Arial Black"/>
        <family val="2"/>
      </rPr>
      <t>2</t>
    </r>
    <r>
      <rPr>
        <b/>
        <sz val="28"/>
        <color rgb="FF00B050"/>
        <rFont val="Arial Black"/>
        <family val="2"/>
      </rPr>
      <t>-TOOL WOOD 2.0</t>
    </r>
  </si>
  <si>
    <t>Kode des Bauteils entsprechend beiliegenden Projektunterlagen</t>
  </si>
  <si>
    <t>Nur in der Abrechnungsphase auszufüllen</t>
  </si>
  <si>
    <t>Informazione: quantità di carbonio biogenico stoccato /m² SPL</t>
  </si>
  <si>
    <t>* La documentazione giustificativa deve essere allegata alla domanda di contibuto come allegato numerato.</t>
  </si>
  <si>
    <r>
      <t xml:space="preserve">Verbautes </t>
    </r>
    <r>
      <rPr>
        <sz val="11"/>
        <rFont val="Calibri"/>
        <family val="2"/>
        <scheme val="minor"/>
      </rPr>
      <t xml:space="preserve">Volumen </t>
    </r>
    <r>
      <rPr>
        <sz val="11"/>
        <color theme="1"/>
        <rFont val="Calibri"/>
        <family val="2"/>
        <scheme val="minor"/>
      </rPr>
      <t xml:space="preserve">entsprechend beiliegender Unterlagen </t>
    </r>
    <r>
      <rPr>
        <vertAlign val="superscript"/>
        <sz val="11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>[m³] *</t>
    </r>
  </si>
  <si>
    <t>Volume installato come da documentazione allegata 
[m³] *</t>
  </si>
  <si>
    <r>
      <t xml:space="preserve">Material  </t>
    </r>
    <r>
      <rPr>
        <i/>
        <sz val="11"/>
        <color theme="1"/>
        <rFont val="Calibri"/>
        <family val="2"/>
        <scheme val="minor"/>
      </rPr>
      <t>(</t>
    </r>
    <r>
      <rPr>
        <i/>
        <sz val="11"/>
        <color theme="9"/>
        <rFont val="Calibri"/>
        <family val="2"/>
        <scheme val="minor"/>
      </rPr>
      <t>siehe Blatt CO2-Tool Wood</t>
    </r>
    <r>
      <rPr>
        <i/>
        <sz val="11"/>
        <color theme="1"/>
        <rFont val="Calibri"/>
        <family val="2"/>
        <scheme val="minor"/>
      </rPr>
      <t>)</t>
    </r>
  </si>
  <si>
    <r>
      <t>Materiale (</t>
    </r>
    <r>
      <rPr>
        <i/>
        <sz val="11"/>
        <color theme="9"/>
        <rFont val="Calibri"/>
        <family val="2"/>
        <scheme val="minor"/>
      </rPr>
      <t>come da foglio CO2-Tool Wood</t>
    </r>
    <r>
      <rPr>
        <sz val="11"/>
        <color theme="1"/>
        <rFont val="Calibri"/>
        <family val="2"/>
        <scheme val="minor"/>
      </rPr>
      <t>)</t>
    </r>
  </si>
  <si>
    <t xml:space="preserve">Datensätze </t>
  </si>
  <si>
    <t>Set di dati</t>
  </si>
  <si>
    <t xml:space="preserve">Datensatz: 3.1.01 Nadelschnittholz - getrocknet (Durchschnitt DE)  </t>
  </si>
  <si>
    <t xml:space="preserve">Set di dati: 3.1.01 Nadelschnittholz - getrocknet (Durchschnitt DE)  </t>
  </si>
  <si>
    <t xml:space="preserve">Datensatz: 3.1.02 Konstruktionsvollholz (Durchschnitt DE) </t>
  </si>
  <si>
    <t xml:space="preserve">Set di dati: 3.1.02 Konstruktionsvollholz (Durchschnitt DE) </t>
  </si>
  <si>
    <t xml:space="preserve">Datensatz: 3.1.03 Balkenschichtholz (Durchschnitt DE) </t>
  </si>
  <si>
    <t xml:space="preserve">Set di dati: 3.1.03 Balkenschichtholz (Durchschnitt DE) </t>
  </si>
  <si>
    <t xml:space="preserve">Datensatz: 3.1.04 Brettschichtholz - Standardformen (Durchschnitt DE) </t>
  </si>
  <si>
    <t xml:space="preserve">Set di dati: 3.1.04 Brettschichtholz - Standardformen (Durchschnitt DE) </t>
  </si>
  <si>
    <t xml:space="preserve">Datensatz: 3.1.04 Brettschichtholz - Sonderformen (Durchschnitt DE) </t>
  </si>
  <si>
    <t xml:space="preserve">Set di dati: 3.1.04 Brettschichtholz - Sonderformen (Durchschnitt DE) </t>
  </si>
  <si>
    <t xml:space="preserve">Datensatz: 3.1.05 Brettsperrholz (Durchschnitt DE) </t>
  </si>
  <si>
    <t xml:space="preserve">Set di dati: 3.1.05 Brettsperrholz (Durchschnitt DE) </t>
  </si>
  <si>
    <t xml:space="preserve">Datensatz: 3.1.01 Laubschnittholz - getrocknet (Durchschnitt DE) </t>
  </si>
  <si>
    <t xml:space="preserve">Set di dati: 3.1.01 Laubschnittholz - getrocknet (Durchschnitt DE) </t>
  </si>
  <si>
    <t xml:space="preserve">Datensatz: 3.2.01 3- und 5-Schicht Massivholzplatte (Durchschnitt DE) </t>
  </si>
  <si>
    <t xml:space="preserve">Set di dati: 3.2.01 3- und 5-Schicht Massivholzplatte (Durchschnitt DE) </t>
  </si>
  <si>
    <t xml:space="preserve">Datensatz: 3.2.02 Furniersperrholz (Durchschnitt DE) </t>
  </si>
  <si>
    <t xml:space="preserve">Set di dati: 3.2.02 Furniersperrholz (Durchschnitt DE) </t>
  </si>
  <si>
    <t xml:space="preserve">Datensatz: 3.2.04 Oriented Strand Board (Durchschnitt DE) </t>
  </si>
  <si>
    <t xml:space="preserve">Set di dati: 3.2.04 Oriented Strand Board (Durchschnitt DE) </t>
  </si>
  <si>
    <t xml:space="preserve">Datensatz: 3.2.06 Röhrenspanplatte (Durchschnitt DE) </t>
  </si>
  <si>
    <t xml:space="preserve">Set di dati: 3.2.06 Röhrenspanplatte (Durchschnitt DE) </t>
  </si>
  <si>
    <t xml:space="preserve">Datensatz: 3.2.06 Spanplatte - melaminbeschichtet (Durchschnitt DE) </t>
  </si>
  <si>
    <t xml:space="preserve">Set di dati: 3.2.06 Spanplatte - melaminbeschichtet (Durchschnitt DE) </t>
  </si>
  <si>
    <t xml:space="preserve">Datensatz: 3.2.06 Spanplatte, roh (Durchschnitt DE) </t>
  </si>
  <si>
    <t xml:space="preserve">Set di dati: 3.2.06 Spanplatte, roh (Durchschnitt DE) </t>
  </si>
  <si>
    <t xml:space="preserve">Datensatz: 3.2.07 Mitteldichte Faserplatte (Durchschnitt DE) </t>
  </si>
  <si>
    <t xml:space="preserve">Set di dati: 3.2.07 Mitteldichte Faserplatte (Durchschnitt DE) </t>
  </si>
  <si>
    <t xml:space="preserve">Datensatz: 3.2.07 Hochdichte Faserplatte (Durchschnitt DE) </t>
  </si>
  <si>
    <t xml:space="preserve">Set di dati: 3.2.07 Hochdichte Faserplatte (Durchschnitt DE) </t>
  </si>
  <si>
    <t xml:space="preserve">Datensatz: 2.7.01 Holzwolle-Leichtbauplatte  </t>
  </si>
  <si>
    <t xml:space="preserve">Set di dati:  2.7.01 Holzwolle-Leichtbauplatte  </t>
  </si>
  <si>
    <t xml:space="preserve">Datensatz: 2.10.01 Holzfaserdämmstoff Trockenverfahren (Durchschnitt DE)  </t>
  </si>
  <si>
    <t xml:space="preserve">Set di dati: 2.10.01 Holzfaserdämmstoff Trockenverfahren (Durchschnitt DE)  </t>
  </si>
  <si>
    <t xml:space="preserve">Datensatz: 2.11.02 Zellulosefaserplatten  </t>
  </si>
  <si>
    <t xml:space="preserve">Set di dati: 2.11.02 Zellulosefaserplatten  </t>
  </si>
  <si>
    <t xml:space="preserve">Datensatz: 2.11.01 Zellulosefaser Einblas-Dämmstoff </t>
  </si>
  <si>
    <t xml:space="preserve">Set di dati: 2.11.01 Zellulosefaser Einblas-Dämmstoff </t>
  </si>
  <si>
    <t xml:space="preserve">Datensatz: 2.13.01 Hanfvlies/ 2.12.01 Flachsvlies </t>
  </si>
  <si>
    <t xml:space="preserve">Set di dati: 2.13.01 Hanfvlies/ 2.12.01 Flachsvlies </t>
  </si>
  <si>
    <t xml:space="preserve">Datensatz: 2.9.01 Expandierter Kork </t>
  </si>
  <si>
    <t xml:space="preserve">Set di dati: 2.9.01 Expandierter Kork </t>
  </si>
  <si>
    <t xml:space="preserve">Datensatz: 2.23.01 FASBA e.V. Baustroh; 100 kg/m³ </t>
  </si>
  <si>
    <t xml:space="preserve">Set di dati: 2.23.01 FASBA e.V. Baustroh; 100 kg/m³ </t>
  </si>
  <si>
    <t>Indicare di seguito la superficie di piano lorda.</t>
  </si>
  <si>
    <t xml:space="preserve">___________________________________                       </t>
  </si>
  <si>
    <t xml:space="preserve"> __________________                                                             </t>
  </si>
  <si>
    <t xml:space="preserve">Luogo, data                                                  </t>
  </si>
  <si>
    <t xml:space="preserve">Ort, Datum                                                    </t>
  </si>
  <si>
    <t xml:space="preserve">Unterschrift Projektant + Stempel                              </t>
  </si>
  <si>
    <t xml:space="preserve">Firma del direttore lavori + timbro (in fase di rendicontazione)  </t>
  </si>
  <si>
    <t xml:space="preserve">Firma del progettista + timbro                                       </t>
  </si>
  <si>
    <r>
      <t>CO</t>
    </r>
    <r>
      <rPr>
        <b/>
        <vertAlign val="subscript"/>
        <sz val="18"/>
        <rFont val="Arial"/>
        <family val="2"/>
      </rPr>
      <t>2</t>
    </r>
    <r>
      <rPr>
        <b/>
        <sz val="18"/>
        <rFont val="Arial"/>
        <family val="2"/>
      </rPr>
      <t>-Tool_Wood 2.0 (08.2023)</t>
    </r>
  </si>
  <si>
    <t>Erstellungsdatum Arbeitsblatt: 08.2023</t>
  </si>
  <si>
    <t>Data di creazione del foglio di lavoro: 08.2023</t>
  </si>
  <si>
    <t>Superficie di piano lorda SPL (fuori terra) [m²]</t>
  </si>
  <si>
    <r>
      <t>Verbaute Holzmasse (lutro) in kg /m</t>
    </r>
    <r>
      <rPr>
        <sz val="11"/>
        <color theme="1"/>
        <rFont val="Calibri"/>
        <family val="2"/>
      </rPr>
      <t xml:space="preserve">² </t>
    </r>
    <r>
      <rPr>
        <sz val="11"/>
        <color theme="1"/>
        <rFont val="Calibri"/>
        <family val="2"/>
        <scheme val="minor"/>
      </rPr>
      <t>BGF</t>
    </r>
  </si>
  <si>
    <t>Massa di legno installata in kg /m² SPL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</si>
</sst>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0"/>
  </numFmts>
  <fonts count="4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vertAlign val="subscript"/>
      <sz val="11"/>
      <name val="Calibri"/>
      <family val="2"/>
      <scheme val="minor"/>
    </font>
    <font>
      <i/>
      <sz val="11"/>
      <color rgb="FF00B050"/>
      <name val="Calibri"/>
      <family val="2"/>
      <scheme val="minor"/>
    </font>
    <font>
      <b/>
      <sz val="28"/>
      <color rgb="FF00B050"/>
      <name val="Arial Black"/>
      <family val="2"/>
    </font>
    <font>
      <b/>
      <vertAlign val="subscript"/>
      <sz val="28"/>
      <color rgb="FF00B050"/>
      <name val="Arial Black"/>
      <family val="2"/>
    </font>
    <font>
      <sz val="28"/>
      <color rgb="FF00B050"/>
      <name val="Arial Black"/>
      <family val="2"/>
    </font>
    <font>
      <i/>
      <sz val="11"/>
      <color theme="9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0"/>
      <color rgb="FF000000"/>
      <name val="Arial"/>
      <family val="2"/>
    </font>
    <font>
      <b/>
      <sz val="18"/>
      <name val="Arial"/>
      <family val="2"/>
    </font>
    <font>
      <b/>
      <vertAlign val="subscript"/>
      <sz val="1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6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vertAlign val="subscript"/>
      <sz val="10"/>
      <name val="Arial"/>
      <family val="2"/>
    </font>
    <font>
      <sz val="10"/>
      <color theme="1"/>
      <name val="Arial"/>
      <family val="2"/>
    </font>
    <font>
      <sz val="10"/>
      <color theme="3"/>
      <name val="Arial"/>
      <family val="2"/>
    </font>
    <font>
      <b/>
      <u/>
      <sz val="8"/>
      <name val="Arial"/>
      <family val="2"/>
    </font>
    <font>
      <b/>
      <sz val="12"/>
      <color indexed="8"/>
      <name val="Arial"/>
      <family val="2"/>
    </font>
    <font>
      <b/>
      <sz val="13"/>
      <color indexed="8"/>
      <name val="Arial"/>
      <family val="2"/>
    </font>
    <font>
      <sz val="8"/>
      <color theme="1"/>
      <name val="Arial"/>
      <family val="2"/>
    </font>
    <font>
      <sz val="18"/>
      <name val="Arial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sz val="8"/>
      <name val="Verdana"/>
      <family val="2"/>
    </font>
    <font>
      <b/>
      <sz val="14.5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26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66"/>
        <bgColor indexed="51"/>
      </patternFill>
    </fill>
    <fill>
      <patternFill patternType="solid">
        <fgColor rgb="FFFFFFCC"/>
        <bgColor indexed="51"/>
      </patternFill>
    </fill>
    <fill>
      <patternFill patternType="solid">
        <fgColor rgb="FFFFFFCC"/>
        <bgColor indexed="64"/>
      </patternFill>
    </fill>
  </fills>
  <borders count="5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8"/>
      </right>
      <top/>
      <bottom style="hair">
        <color indexed="64"/>
      </bottom>
      <diagonal/>
    </border>
    <border>
      <left style="hair">
        <color indexed="64"/>
      </left>
      <right style="hair">
        <color indexed="8"/>
      </right>
      <top style="hair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8"/>
      </bottom>
      <diagonal/>
    </border>
    <border>
      <left style="hair">
        <color indexed="8"/>
      </left>
      <right/>
      <top style="hair">
        <color indexed="64"/>
      </top>
      <bottom/>
      <diagonal/>
    </border>
    <border>
      <left style="hair">
        <color indexed="8"/>
      </left>
      <right style="hair">
        <color indexed="64"/>
      </right>
      <top style="hair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indexed="8"/>
      </right>
      <top style="hair">
        <color indexed="64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64"/>
      </bottom>
      <diagonal/>
    </border>
  </borders>
  <cellStyleXfs count="1">
    <xf numFmtId="0" fontId="0" fillId="0" borderId="0"/>
  </cellStyleXfs>
  <cellXfs count="212">
    <xf numFmtId="0" fontId="0" fillId="0" borderId="0" xfId="0"/>
    <xf numFmtId="0" fontId="0" fillId="0" borderId="0" xfId="0" applyAlignment="1">
      <alignment horizontal="right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2" xfId="0" applyBorder="1" applyProtection="1">
      <protection locked="0"/>
    </xf>
    <xf numFmtId="0" fontId="14" fillId="0" borderId="0" xfId="0" applyFont="1"/>
    <xf numFmtId="3" fontId="0" fillId="0" borderId="0" xfId="0" applyNumberFormat="1" applyProtection="1"/>
    <xf numFmtId="3" fontId="0" fillId="0" borderId="0" xfId="0" applyNumberFormat="1" applyAlignment="1" applyProtection="1">
      <alignment horizontal="center" vertical="center"/>
    </xf>
    <xf numFmtId="3" fontId="0" fillId="0" borderId="0" xfId="0" applyNumberFormat="1"/>
    <xf numFmtId="3" fontId="0" fillId="0" borderId="0" xfId="0" applyNumberFormat="1" applyAlignment="1" applyProtection="1">
      <alignment wrapText="1"/>
    </xf>
    <xf numFmtId="3" fontId="0" fillId="0" borderId="0" xfId="0" applyNumberFormat="1" applyAlignment="1" applyProtection="1"/>
    <xf numFmtId="3" fontId="16" fillId="0" borderId="0" xfId="0" applyNumberFormat="1" applyFont="1" applyAlignment="1" applyProtection="1">
      <alignment vertical="top"/>
    </xf>
    <xf numFmtId="3" fontId="18" fillId="5" borderId="12" xfId="0" applyNumberFormat="1" applyFont="1" applyFill="1" applyBorder="1" applyAlignment="1" applyProtection="1">
      <alignment vertical="center"/>
    </xf>
    <xf numFmtId="3" fontId="18" fillId="5" borderId="13" xfId="0" applyNumberFormat="1" applyFont="1" applyFill="1" applyBorder="1" applyAlignment="1" applyProtection="1">
      <alignment vertical="center"/>
      <protection locked="0"/>
    </xf>
    <xf numFmtId="3" fontId="18" fillId="5" borderId="14" xfId="0" applyNumberFormat="1" applyFont="1" applyFill="1" applyBorder="1" applyAlignment="1" applyProtection="1">
      <alignment vertical="center"/>
      <protection locked="0"/>
    </xf>
    <xf numFmtId="3" fontId="18" fillId="0" borderId="0" xfId="0" applyNumberFormat="1" applyFont="1" applyFill="1" applyBorder="1" applyAlignment="1" applyProtection="1">
      <alignment horizontal="center" vertical="center"/>
      <protection locked="0"/>
    </xf>
    <xf numFmtId="3" fontId="18" fillId="0" borderId="0" xfId="0" applyNumberFormat="1" applyFont="1" applyAlignment="1" applyProtection="1">
      <alignment horizontal="center" vertical="center"/>
      <protection locked="0"/>
    </xf>
    <xf numFmtId="3" fontId="21" fillId="5" borderId="13" xfId="0" applyNumberFormat="1" applyFont="1" applyFill="1" applyBorder="1" applyAlignment="1" applyProtection="1">
      <alignment horizontal="left" vertical="center"/>
    </xf>
    <xf numFmtId="3" fontId="20" fillId="5" borderId="13" xfId="0" applyNumberFormat="1" applyFont="1" applyFill="1" applyBorder="1" applyAlignment="1" applyProtection="1">
      <alignment horizontal="left" vertical="center"/>
    </xf>
    <xf numFmtId="14" fontId="21" fillId="5" borderId="14" xfId="0" applyNumberFormat="1" applyFont="1" applyFill="1" applyBorder="1" applyAlignment="1" applyProtection="1">
      <alignment vertical="center"/>
    </xf>
    <xf numFmtId="14" fontId="18" fillId="0" borderId="0" xfId="0" applyNumberFormat="1" applyFont="1" applyFill="1" applyBorder="1" applyAlignment="1" applyProtection="1">
      <alignment horizontal="center" vertical="center"/>
      <protection locked="0"/>
    </xf>
    <xf numFmtId="14" fontId="18" fillId="0" borderId="0" xfId="0" applyNumberFormat="1" applyFont="1" applyAlignment="1" applyProtection="1">
      <alignment horizontal="center" vertical="center"/>
      <protection locked="0"/>
    </xf>
    <xf numFmtId="3" fontId="18" fillId="0" borderId="0" xfId="0" applyNumberFormat="1" applyFont="1" applyFill="1" applyBorder="1" applyAlignment="1" applyProtection="1">
      <alignment horizontal="left" vertical="top" wrapText="1"/>
      <protection hidden="1"/>
    </xf>
    <xf numFmtId="3" fontId="18" fillId="0" borderId="0" xfId="0" applyNumberFormat="1" applyFont="1" applyAlignment="1" applyProtection="1">
      <alignment horizontal="left" vertical="top" wrapText="1"/>
      <protection hidden="1"/>
    </xf>
    <xf numFmtId="3" fontId="24" fillId="0" borderId="0" xfId="0" applyNumberFormat="1" applyFont="1" applyAlignment="1" applyProtection="1">
      <alignment wrapText="1"/>
    </xf>
    <xf numFmtId="3" fontId="24" fillId="0" borderId="0" xfId="0" applyNumberFormat="1" applyFont="1" applyAlignment="1" applyProtection="1"/>
    <xf numFmtId="3" fontId="24" fillId="0" borderId="0" xfId="0" applyNumberFormat="1" applyFont="1" applyProtection="1"/>
    <xf numFmtId="3" fontId="23" fillId="0" borderId="0" xfId="0" applyNumberFormat="1" applyFont="1" applyBorder="1" applyAlignment="1" applyProtection="1">
      <alignment wrapText="1"/>
      <protection locked="0" hidden="1"/>
    </xf>
    <xf numFmtId="3" fontId="23" fillId="0" borderId="0" xfId="0" applyNumberFormat="1" applyFont="1" applyAlignment="1" applyProtection="1">
      <alignment wrapText="1"/>
      <protection locked="0" hidden="1"/>
    </xf>
    <xf numFmtId="3" fontId="19" fillId="0" borderId="0" xfId="0" applyNumberFormat="1" applyFont="1" applyBorder="1" applyProtection="1">
      <protection hidden="1"/>
    </xf>
    <xf numFmtId="3" fontId="19" fillId="0" borderId="0" xfId="0" applyNumberFormat="1" applyFont="1" applyProtection="1">
      <protection hidden="1"/>
    </xf>
    <xf numFmtId="3" fontId="25" fillId="0" borderId="20" xfId="0" applyNumberFormat="1" applyFont="1" applyBorder="1" applyProtection="1">
      <protection hidden="1"/>
    </xf>
    <xf numFmtId="3" fontId="0" fillId="0" borderId="21" xfId="0" applyNumberFormat="1" applyBorder="1" applyProtection="1"/>
    <xf numFmtId="3" fontId="0" fillId="0" borderId="22" xfId="0" applyNumberFormat="1" applyBorder="1" applyProtection="1"/>
    <xf numFmtId="3" fontId="0" fillId="0" borderId="0" xfId="0" applyNumberFormat="1" applyBorder="1" applyProtection="1"/>
    <xf numFmtId="3" fontId="26" fillId="0" borderId="23" xfId="0" applyNumberFormat="1" applyFont="1" applyBorder="1" applyProtection="1"/>
    <xf numFmtId="3" fontId="0" fillId="0" borderId="24" xfId="0" applyNumberFormat="1" applyBorder="1" applyProtection="1"/>
    <xf numFmtId="164" fontId="23" fillId="6" borderId="2" xfId="0" applyNumberFormat="1" applyFont="1" applyFill="1" applyBorder="1" applyAlignment="1" applyProtection="1">
      <alignment horizontal="center" vertical="center" wrapText="1"/>
      <protection locked="0"/>
    </xf>
    <xf numFmtId="3" fontId="25" fillId="0" borderId="0" xfId="0" applyNumberFormat="1" applyFont="1" applyBorder="1" applyAlignment="1" applyProtection="1">
      <alignment horizontal="left" vertical="center" wrapText="1"/>
      <protection hidden="1"/>
    </xf>
    <xf numFmtId="3" fontId="25" fillId="0" borderId="0" xfId="0" applyNumberFormat="1" applyFont="1" applyAlignment="1" applyProtection="1">
      <alignment horizontal="left" vertical="center" wrapText="1"/>
      <protection hidden="1"/>
    </xf>
    <xf numFmtId="3" fontId="0" fillId="0" borderId="28" xfId="0" applyNumberFormat="1" applyBorder="1" applyAlignment="1" applyProtection="1">
      <alignment horizontal="center" vertical="center"/>
    </xf>
    <xf numFmtId="3" fontId="0" fillId="0" borderId="33" xfId="0" applyNumberFormat="1" applyBorder="1" applyAlignment="1" applyProtection="1">
      <alignment horizontal="center" vertical="center"/>
      <protection hidden="1"/>
    </xf>
    <xf numFmtId="3" fontId="0" fillId="0" borderId="0" xfId="0" applyNumberFormat="1" applyFill="1" applyAlignment="1" applyProtection="1">
      <alignment wrapText="1"/>
    </xf>
    <xf numFmtId="3" fontId="0" fillId="0" borderId="38" xfId="0" applyNumberFormat="1" applyFont="1" applyFill="1" applyBorder="1" applyAlignment="1" applyProtection="1">
      <alignment horizontal="center" vertical="center" wrapText="1"/>
      <protection hidden="1"/>
    </xf>
    <xf numFmtId="165" fontId="27" fillId="7" borderId="29" xfId="0" applyNumberFormat="1" applyFont="1" applyFill="1" applyBorder="1" applyAlignment="1">
      <alignment horizontal="center" vertical="center"/>
    </xf>
    <xf numFmtId="164" fontId="27" fillId="7" borderId="29" xfId="0" applyNumberFormat="1" applyFont="1" applyFill="1" applyBorder="1" applyAlignment="1">
      <alignment horizontal="center" vertical="center"/>
    </xf>
    <xf numFmtId="4" fontId="27" fillId="7" borderId="29" xfId="0" applyNumberFormat="1" applyFont="1" applyFill="1" applyBorder="1" applyAlignment="1">
      <alignment horizontal="center" vertical="center"/>
    </xf>
    <xf numFmtId="3" fontId="27" fillId="7" borderId="29" xfId="0" applyNumberFormat="1" applyFont="1" applyFill="1" applyBorder="1" applyAlignment="1">
      <alignment horizontal="center" vertical="center"/>
    </xf>
    <xf numFmtId="165" fontId="27" fillId="7" borderId="29" xfId="0" applyNumberFormat="1" applyFont="1" applyFill="1" applyBorder="1" applyAlignment="1" applyProtection="1">
      <alignment horizontal="center" vertical="center"/>
    </xf>
    <xf numFmtId="3" fontId="0" fillId="0" borderId="19" xfId="0" applyNumberFormat="1" applyFont="1" applyFill="1" applyBorder="1" applyAlignment="1" applyProtection="1">
      <alignment horizontal="center" vertical="center" wrapText="1"/>
      <protection hidden="1"/>
    </xf>
    <xf numFmtId="3" fontId="0" fillId="0" borderId="38" xfId="0" applyNumberFormat="1" applyBorder="1" applyAlignment="1" applyProtection="1">
      <alignment horizontal="center" vertical="center"/>
      <protection hidden="1"/>
    </xf>
    <xf numFmtId="165" fontId="27" fillId="8" borderId="29" xfId="0" applyNumberFormat="1" applyFont="1" applyFill="1" applyBorder="1" applyAlignment="1" applyProtection="1">
      <alignment horizontal="center" vertical="center"/>
    </xf>
    <xf numFmtId="3" fontId="31" fillId="0" borderId="0" xfId="0" applyNumberFormat="1" applyFont="1" applyFill="1" applyAlignment="1" applyProtection="1">
      <alignment wrapText="1"/>
    </xf>
    <xf numFmtId="3" fontId="32" fillId="0" borderId="41" xfId="0" applyNumberFormat="1" applyFont="1" applyBorder="1" applyAlignment="1" applyProtection="1">
      <alignment horizontal="left"/>
      <protection hidden="1"/>
    </xf>
    <xf numFmtId="3" fontId="0" fillId="0" borderId="42" xfId="0" applyNumberFormat="1" applyFont="1" applyBorder="1" applyProtection="1">
      <protection hidden="1"/>
    </xf>
    <xf numFmtId="3" fontId="28" fillId="0" borderId="42" xfId="0" applyNumberFormat="1" applyFont="1" applyBorder="1" applyAlignment="1" applyProtection="1">
      <alignment vertical="top" wrapText="1"/>
      <protection hidden="1"/>
    </xf>
    <xf numFmtId="3" fontId="34" fillId="0" borderId="0" xfId="0" applyNumberFormat="1" applyFont="1" applyBorder="1" applyAlignment="1" applyProtection="1">
      <alignment horizontal="center" vertical="center" wrapText="1"/>
    </xf>
    <xf numFmtId="3" fontId="34" fillId="0" borderId="0" xfId="0" applyNumberFormat="1" applyFont="1" applyAlignment="1">
      <alignment horizontal="center" vertical="center" wrapText="1"/>
    </xf>
    <xf numFmtId="3" fontId="28" fillId="0" borderId="45" xfId="0" applyNumberFormat="1" applyFont="1" applyBorder="1" applyAlignment="1" applyProtection="1">
      <alignment horizontal="left" indent="1"/>
      <protection hidden="1"/>
    </xf>
    <xf numFmtId="3" fontId="35" fillId="0" borderId="0" xfId="0" applyNumberFormat="1" applyFont="1" applyBorder="1" applyProtection="1">
      <protection hidden="1"/>
    </xf>
    <xf numFmtId="3" fontId="28" fillId="0" borderId="0" xfId="0" applyNumberFormat="1" applyFont="1" applyBorder="1" applyAlignment="1" applyProtection="1">
      <alignment vertical="top" wrapText="1"/>
      <protection hidden="1"/>
    </xf>
    <xf numFmtId="3" fontId="0" fillId="0" borderId="0" xfId="0" applyNumberFormat="1" applyBorder="1" applyAlignment="1" applyProtection="1">
      <alignment horizontal="center"/>
    </xf>
    <xf numFmtId="3" fontId="0" fillId="0" borderId="0" xfId="0" applyNumberFormat="1" applyAlignment="1">
      <alignment horizontal="center"/>
    </xf>
    <xf numFmtId="3" fontId="28" fillId="0" borderId="0" xfId="0" applyNumberFormat="1" applyFont="1" applyBorder="1" applyProtection="1">
      <protection hidden="1"/>
    </xf>
    <xf numFmtId="3" fontId="28" fillId="0" borderId="46" xfId="0" applyNumberFormat="1" applyFont="1" applyBorder="1" applyProtection="1">
      <protection hidden="1"/>
    </xf>
    <xf numFmtId="3" fontId="0" fillId="0" borderId="0" xfId="0" applyNumberFormat="1" applyFill="1" applyBorder="1" applyAlignment="1" applyProtection="1">
      <alignment horizontal="center"/>
    </xf>
    <xf numFmtId="3" fontId="16" fillId="0" borderId="0" xfId="0" applyNumberFormat="1" applyFont="1" applyFill="1" applyBorder="1" applyAlignment="1" applyProtection="1">
      <alignment horizontal="center" vertical="center" wrapText="1"/>
      <protection hidden="1"/>
    </xf>
    <xf numFmtId="3" fontId="16" fillId="0" borderId="0" xfId="0" applyNumberFormat="1" applyFont="1" applyAlignment="1" applyProtection="1">
      <alignment horizontal="center" vertical="center" wrapText="1"/>
      <protection hidden="1"/>
    </xf>
    <xf numFmtId="3" fontId="32" fillId="0" borderId="45" xfId="0" applyNumberFormat="1" applyFont="1" applyBorder="1" applyAlignment="1" applyProtection="1">
      <alignment horizontal="left"/>
      <protection hidden="1"/>
    </xf>
    <xf numFmtId="3" fontId="37" fillId="0" borderId="0" xfId="0" applyNumberFormat="1" applyFont="1" applyBorder="1" applyProtection="1">
      <protection hidden="1"/>
    </xf>
    <xf numFmtId="3" fontId="0" fillId="0" borderId="0" xfId="0" applyNumberFormat="1" applyFill="1" applyProtection="1"/>
    <xf numFmtId="3" fontId="0" fillId="0" borderId="0" xfId="0" applyNumberFormat="1" applyProtection="1">
      <protection hidden="1"/>
    </xf>
    <xf numFmtId="3" fontId="0" fillId="0" borderId="0" xfId="0" applyNumberFormat="1" applyBorder="1" applyAlignment="1" applyProtection="1">
      <alignment horizontal="left" vertical="top" wrapText="1"/>
      <protection hidden="1"/>
    </xf>
    <xf numFmtId="3" fontId="0" fillId="0" borderId="0" xfId="0" applyNumberFormat="1" applyAlignment="1" applyProtection="1">
      <alignment horizontal="left" vertical="top" wrapText="1"/>
      <protection hidden="1"/>
    </xf>
    <xf numFmtId="3" fontId="38" fillId="0" borderId="0" xfId="0" applyNumberFormat="1" applyFont="1" applyProtection="1"/>
    <xf numFmtId="3" fontId="28" fillId="0" borderId="49" xfId="0" applyNumberFormat="1" applyFont="1" applyBorder="1" applyAlignment="1" applyProtection="1">
      <alignment horizontal="left" indent="1"/>
      <protection hidden="1"/>
    </xf>
    <xf numFmtId="3" fontId="0" fillId="0" borderId="4" xfId="0" applyNumberFormat="1" applyFont="1" applyBorder="1" applyProtection="1"/>
    <xf numFmtId="3" fontId="0" fillId="0" borderId="20" xfId="0" applyNumberFormat="1" applyBorder="1" applyAlignment="1" applyProtection="1">
      <alignment horizontal="left" vertical="center"/>
      <protection hidden="1"/>
    </xf>
    <xf numFmtId="3" fontId="0" fillId="0" borderId="21" xfId="0" applyNumberFormat="1" applyBorder="1" applyAlignment="1" applyProtection="1">
      <alignment horizontal="center" vertical="center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3" fontId="0" fillId="0" borderId="23" xfId="0" applyNumberFormat="1" applyBorder="1" applyAlignment="1" applyProtection="1">
      <alignment horizontal="left" vertical="center"/>
      <protection hidden="1"/>
    </xf>
    <xf numFmtId="3" fontId="0" fillId="0" borderId="0" xfId="0" applyNumberFormat="1" applyBorder="1" applyAlignment="1" applyProtection="1">
      <alignment horizontal="center" vertical="center"/>
      <protection hidden="1"/>
    </xf>
    <xf numFmtId="3" fontId="0" fillId="0" borderId="24" xfId="0" applyNumberFormat="1" applyBorder="1" applyAlignment="1" applyProtection="1">
      <alignment horizontal="center" vertical="center"/>
      <protection hidden="1"/>
    </xf>
    <xf numFmtId="3" fontId="0" fillId="0" borderId="50" xfId="0" applyNumberFormat="1" applyBorder="1" applyAlignment="1" applyProtection="1">
      <alignment horizontal="left" vertical="center"/>
      <protection hidden="1"/>
    </xf>
    <xf numFmtId="3" fontId="0" fillId="0" borderId="49" xfId="0" applyNumberFormat="1" applyBorder="1" applyProtection="1"/>
    <xf numFmtId="3" fontId="0" fillId="0" borderId="26" xfId="0" applyNumberFormat="1" applyBorder="1" applyAlignment="1" applyProtection="1">
      <alignment horizontal="center" vertical="center"/>
      <protection hidden="1"/>
    </xf>
    <xf numFmtId="3" fontId="0" fillId="0" borderId="51" xfId="0" applyNumberFormat="1" applyBorder="1" applyAlignment="1" applyProtection="1">
      <alignment horizontal="right" vertical="center"/>
      <protection hidden="1"/>
    </xf>
    <xf numFmtId="3" fontId="30" fillId="0" borderId="50" xfId="0" applyNumberFormat="1" applyFont="1" applyBorder="1" applyAlignment="1" applyProtection="1">
      <alignment horizontal="left" vertical="center"/>
      <protection hidden="1"/>
    </xf>
    <xf numFmtId="3" fontId="39" fillId="0" borderId="46" xfId="0" applyNumberFormat="1" applyFont="1" applyBorder="1" applyAlignment="1" applyProtection="1">
      <alignment horizontal="left" wrapText="1"/>
      <protection hidden="1"/>
    </xf>
    <xf numFmtId="3" fontId="40" fillId="0" borderId="0" xfId="0" applyNumberFormat="1" applyFont="1" applyFill="1" applyBorder="1" applyAlignment="1" applyProtection="1">
      <alignment horizontal="left" vertical="top" wrapText="1"/>
      <protection hidden="1"/>
    </xf>
    <xf numFmtId="3" fontId="40" fillId="0" borderId="15" xfId="0" applyNumberFormat="1" applyFont="1" applyFill="1" applyBorder="1" applyAlignment="1" applyProtection="1">
      <alignment horizontal="left" vertical="top" wrapText="1"/>
      <protection hidden="1"/>
    </xf>
    <xf numFmtId="164" fontId="0" fillId="0" borderId="19" xfId="0" applyNumberFormat="1" applyBorder="1" applyAlignment="1" applyProtection="1">
      <alignment horizontal="right" vertical="center" wrapText="1"/>
      <protection hidden="1"/>
    </xf>
    <xf numFmtId="164" fontId="0" fillId="0" borderId="39" xfId="0" applyNumberFormat="1" applyBorder="1" applyAlignment="1" applyProtection="1">
      <alignment horizontal="right" vertical="center" wrapText="1"/>
      <protection hidden="1"/>
    </xf>
    <xf numFmtId="4" fontId="27" fillId="0" borderId="19" xfId="0" applyNumberFormat="1" applyFont="1" applyFill="1" applyBorder="1" applyAlignment="1" applyProtection="1">
      <alignment horizontal="right" vertical="center" wrapText="1"/>
      <protection hidden="1"/>
    </xf>
    <xf numFmtId="0" fontId="15" fillId="0" borderId="0" xfId="0" applyFont="1"/>
    <xf numFmtId="3" fontId="0" fillId="0" borderId="0" xfId="0" applyNumberFormat="1" applyBorder="1" applyAlignment="1" applyProtection="1">
      <alignment horizontal="left" vertical="center"/>
      <protection hidden="1"/>
    </xf>
    <xf numFmtId="3" fontId="40" fillId="0" borderId="9" xfId="0" applyNumberFormat="1" applyFont="1" applyFill="1" applyBorder="1" applyAlignment="1" applyProtection="1">
      <alignment horizontal="left" vertical="top" wrapText="1"/>
      <protection hidden="1"/>
    </xf>
    <xf numFmtId="3" fontId="23" fillId="0" borderId="16" xfId="0" applyNumberFormat="1" applyFont="1" applyFill="1" applyBorder="1" applyAlignment="1" applyProtection="1">
      <alignment wrapText="1"/>
      <protection hidden="1"/>
    </xf>
    <xf numFmtId="3" fontId="24" fillId="0" borderId="17" xfId="0" applyNumberFormat="1" applyFont="1" applyBorder="1" applyProtection="1"/>
    <xf numFmtId="3" fontId="41" fillId="0" borderId="17" xfId="0" applyNumberFormat="1" applyFont="1" applyFill="1" applyBorder="1" applyAlignment="1" applyProtection="1">
      <protection hidden="1"/>
    </xf>
    <xf numFmtId="3" fontId="41" fillId="0" borderId="0" xfId="0" applyNumberFormat="1" applyFont="1" applyFill="1" applyBorder="1" applyAlignment="1" applyProtection="1">
      <alignment horizontal="left" vertical="top"/>
      <protection hidden="1"/>
    </xf>
    <xf numFmtId="0" fontId="0" fillId="0" borderId="0" xfId="0" applyAlignment="1" applyProtection="1">
      <alignment horizontal="center" vertical="center"/>
    </xf>
    <xf numFmtId="0" fontId="9" fillId="0" borderId="0" xfId="0" applyFont="1" applyProtection="1"/>
    <xf numFmtId="0" fontId="0" fillId="0" borderId="0" xfId="0" applyProtection="1"/>
    <xf numFmtId="0" fontId="0" fillId="0" borderId="0" xfId="0" applyAlignment="1" applyProtection="1">
      <alignment wrapText="1"/>
    </xf>
    <xf numFmtId="0" fontId="0" fillId="0" borderId="0" xfId="0" applyAlignment="1" applyProtection="1">
      <alignment horizontal="left" vertical="top" wrapText="1"/>
    </xf>
    <xf numFmtId="0" fontId="0" fillId="0" borderId="0" xfId="0" applyAlignment="1" applyProtection="1">
      <alignment vertical="top" wrapText="1"/>
    </xf>
    <xf numFmtId="0" fontId="0" fillId="0" borderId="0" xfId="0" applyAlignment="1" applyProtection="1">
      <alignment vertical="top"/>
    </xf>
    <xf numFmtId="0" fontId="6" fillId="0" borderId="0" xfId="0" applyFont="1" applyProtection="1"/>
    <xf numFmtId="3" fontId="20" fillId="5" borderId="13" xfId="0" applyNumberFormat="1" applyFont="1" applyFill="1" applyBorder="1" applyAlignment="1" applyProtection="1">
      <alignment horizontal="right" vertical="center"/>
    </xf>
    <xf numFmtId="3" fontId="20" fillId="5" borderId="12" xfId="0" applyNumberFormat="1" applyFont="1" applyFill="1" applyBorder="1" applyAlignment="1" applyProtection="1">
      <alignment horizontal="right" vertical="center"/>
    </xf>
    <xf numFmtId="3" fontId="23" fillId="0" borderId="17" xfId="0" applyNumberFormat="1" applyFont="1" applyBorder="1" applyAlignment="1" applyProtection="1">
      <alignment wrapText="1"/>
    </xf>
    <xf numFmtId="3" fontId="23" fillId="0" borderId="18" xfId="0" applyNumberFormat="1" applyFont="1" applyBorder="1" applyAlignment="1" applyProtection="1">
      <alignment wrapText="1"/>
    </xf>
    <xf numFmtId="0" fontId="0" fillId="2" borderId="0" xfId="0" applyFill="1" applyProtection="1">
      <protection locked="0"/>
    </xf>
    <xf numFmtId="3" fontId="42" fillId="0" borderId="0" xfId="0" applyNumberFormat="1" applyFont="1" applyBorder="1" applyAlignment="1" applyProtection="1">
      <alignment horizontal="right" vertical="center"/>
      <protection hidden="1"/>
    </xf>
    <xf numFmtId="0" fontId="0" fillId="0" borderId="0" xfId="0" applyFill="1" applyProtection="1"/>
    <xf numFmtId="0" fontId="0" fillId="0" borderId="0" xfId="0" applyFill="1" applyAlignment="1" applyProtection="1">
      <alignment wrapText="1"/>
    </xf>
    <xf numFmtId="0" fontId="0" fillId="0" borderId="0" xfId="0" applyFill="1" applyAlignment="1" applyProtection="1">
      <alignment horizontal="left" vertical="top" wrapText="1"/>
    </xf>
    <xf numFmtId="0" fontId="6" fillId="0" borderId="0" xfId="0" applyFont="1"/>
    <xf numFmtId="3" fontId="35" fillId="0" borderId="52" xfId="0" applyNumberFormat="1" applyFont="1" applyBorder="1" applyProtection="1">
      <protection hidden="1"/>
    </xf>
    <xf numFmtId="164" fontId="43" fillId="0" borderId="19" xfId="0" applyNumberFormat="1" applyFont="1" applyFill="1" applyBorder="1" applyAlignment="1" applyProtection="1">
      <alignment horizontal="center" vertical="center" wrapText="1"/>
    </xf>
    <xf numFmtId="3" fontId="28" fillId="0" borderId="45" xfId="0" applyNumberFormat="1" applyFont="1" applyBorder="1" applyAlignment="1" applyProtection="1">
      <alignment horizontal="left" vertical="center" wrapText="1" indent="1"/>
      <protection hidden="1"/>
    </xf>
    <xf numFmtId="3" fontId="21" fillId="5" borderId="13" xfId="0" applyNumberFormat="1" applyFont="1" applyFill="1" applyBorder="1" applyAlignment="1" applyProtection="1">
      <alignment horizontal="left" vertical="center"/>
    </xf>
    <xf numFmtId="3" fontId="40" fillId="0" borderId="0" xfId="0" applyNumberFormat="1" applyFont="1" applyFill="1" applyBorder="1" applyAlignment="1" applyProtection="1">
      <alignment horizontal="left" vertical="top" wrapText="1"/>
      <protection hidden="1"/>
    </xf>
    <xf numFmtId="3" fontId="0" fillId="0" borderId="0" xfId="0" applyNumberFormat="1" applyBorder="1" applyProtection="1"/>
    <xf numFmtId="3" fontId="27" fillId="0" borderId="0" xfId="0" applyNumberFormat="1" applyFont="1" applyBorder="1" applyAlignment="1" applyProtection="1">
      <alignment horizontal="right"/>
    </xf>
    <xf numFmtId="3" fontId="0" fillId="0" borderId="52" xfId="0" applyNumberFormat="1" applyBorder="1" applyAlignment="1" applyProtection="1">
      <alignment horizontal="center" vertical="center"/>
      <protection hidden="1"/>
    </xf>
    <xf numFmtId="3" fontId="30" fillId="0" borderId="0" xfId="0" applyNumberFormat="1" applyFont="1" applyBorder="1" applyAlignment="1" applyProtection="1">
      <alignment horizontal="left" vertical="center"/>
      <protection hidden="1"/>
    </xf>
    <xf numFmtId="3" fontId="27" fillId="0" borderId="23" xfId="0" applyNumberFormat="1" applyFont="1" applyBorder="1" applyAlignment="1" applyProtection="1"/>
    <xf numFmtId="3" fontId="27" fillId="0" borderId="0" xfId="0" applyNumberFormat="1" applyFont="1" applyBorder="1" applyAlignment="1" applyProtection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3" fontId="0" fillId="5" borderId="45" xfId="0" applyNumberFormat="1" applyFill="1" applyBorder="1" applyAlignment="1" applyProtection="1">
      <alignment horizontal="left" vertical="top" wrapText="1"/>
      <protection hidden="1"/>
    </xf>
    <xf numFmtId="3" fontId="0" fillId="5" borderId="0" xfId="0" applyNumberFormat="1" applyFill="1" applyBorder="1" applyAlignment="1" applyProtection="1">
      <alignment horizontal="left" vertical="top" wrapText="1"/>
      <protection hidden="1"/>
    </xf>
    <xf numFmtId="0" fontId="22" fillId="0" borderId="0" xfId="0" applyFont="1" applyAlignment="1">
      <alignment horizontal="left" vertical="center"/>
    </xf>
    <xf numFmtId="3" fontId="33" fillId="0" borderId="44" xfId="0" applyNumberFormat="1" applyFont="1" applyBorder="1" applyAlignment="1" applyProtection="1">
      <alignment horizontal="left" vertical="center" wrapText="1"/>
      <protection hidden="1"/>
    </xf>
    <xf numFmtId="3" fontId="33" fillId="0" borderId="41" xfId="0" applyNumberFormat="1" applyFont="1" applyBorder="1" applyAlignment="1" applyProtection="1">
      <alignment horizontal="left" vertical="center" wrapText="1"/>
      <protection hidden="1"/>
    </xf>
    <xf numFmtId="3" fontId="33" fillId="0" borderId="47" xfId="0" applyNumberFormat="1" applyFont="1" applyBorder="1" applyAlignment="1" applyProtection="1">
      <alignment horizontal="left" vertical="center" wrapText="1"/>
      <protection hidden="1"/>
    </xf>
    <xf numFmtId="3" fontId="33" fillId="0" borderId="45" xfId="0" applyNumberFormat="1" applyFont="1" applyBorder="1" applyAlignment="1" applyProtection="1">
      <alignment horizontal="left" vertical="center" wrapText="1"/>
      <protection hidden="1"/>
    </xf>
    <xf numFmtId="3" fontId="33" fillId="0" borderId="3" xfId="0" applyNumberFormat="1" applyFont="1" applyBorder="1" applyAlignment="1" applyProtection="1">
      <alignment horizontal="left" vertical="center" wrapText="1"/>
      <protection hidden="1"/>
    </xf>
    <xf numFmtId="3" fontId="33" fillId="0" borderId="49" xfId="0" applyNumberFormat="1" applyFont="1" applyBorder="1" applyAlignment="1" applyProtection="1">
      <alignment horizontal="left" vertical="center" wrapText="1"/>
      <protection hidden="1"/>
    </xf>
    <xf numFmtId="165" fontId="16" fillId="9" borderId="10" xfId="0" applyNumberFormat="1" applyFont="1" applyFill="1" applyBorder="1" applyAlignment="1" applyProtection="1">
      <alignment horizontal="center" vertical="center" wrapText="1"/>
      <protection hidden="1"/>
    </xf>
    <xf numFmtId="165" fontId="16" fillId="9" borderId="48" xfId="0" applyNumberFormat="1" applyFont="1" applyFill="1" applyBorder="1" applyAlignment="1" applyProtection="1">
      <alignment horizontal="center" vertical="center" wrapText="1"/>
      <protection hidden="1"/>
    </xf>
    <xf numFmtId="165" fontId="16" fillId="9" borderId="11" xfId="0" applyNumberFormat="1" applyFont="1" applyFill="1" applyBorder="1" applyAlignment="1" applyProtection="1">
      <alignment horizontal="center" vertical="center" wrapText="1"/>
      <protection hidden="1"/>
    </xf>
    <xf numFmtId="3" fontId="20" fillId="0" borderId="41" xfId="0" applyNumberFormat="1" applyFont="1" applyBorder="1" applyAlignment="1" applyProtection="1">
      <alignment horizontal="left" vertical="center" wrapText="1"/>
    </xf>
    <xf numFmtId="3" fontId="20" fillId="0" borderId="42" xfId="0" applyNumberFormat="1" applyFont="1" applyBorder="1" applyAlignment="1" applyProtection="1">
      <alignment horizontal="left" vertical="center" wrapText="1"/>
    </xf>
    <xf numFmtId="3" fontId="20" fillId="0" borderId="43" xfId="0" applyNumberFormat="1" applyFont="1" applyBorder="1" applyAlignment="1" applyProtection="1">
      <alignment horizontal="left" vertical="center" wrapText="1"/>
    </xf>
    <xf numFmtId="3" fontId="20" fillId="0" borderId="45" xfId="0" applyNumberFormat="1" applyFont="1" applyBorder="1" applyAlignment="1" applyProtection="1">
      <alignment horizontal="left" vertical="center" wrapText="1"/>
    </xf>
    <xf numFmtId="3" fontId="20" fillId="0" borderId="0" xfId="0" applyNumberFormat="1" applyFont="1" applyBorder="1" applyAlignment="1" applyProtection="1">
      <alignment horizontal="left" vertical="center" wrapText="1"/>
    </xf>
    <xf numFmtId="3" fontId="20" fillId="0" borderId="46" xfId="0" applyNumberFormat="1" applyFont="1" applyBorder="1" applyAlignment="1" applyProtection="1">
      <alignment horizontal="left" vertical="center" wrapText="1"/>
    </xf>
    <xf numFmtId="3" fontId="20" fillId="0" borderId="49" xfId="0" applyNumberFormat="1" applyFont="1" applyBorder="1" applyAlignment="1" applyProtection="1">
      <alignment horizontal="left" vertical="center" wrapText="1"/>
    </xf>
    <xf numFmtId="3" fontId="20" fillId="0" borderId="26" xfId="0" applyNumberFormat="1" applyFont="1" applyBorder="1" applyAlignment="1" applyProtection="1">
      <alignment horizontal="left" vertical="center" wrapText="1"/>
    </xf>
    <xf numFmtId="3" fontId="20" fillId="0" borderId="4" xfId="0" applyNumberFormat="1" applyFont="1" applyBorder="1" applyAlignment="1" applyProtection="1">
      <alignment horizontal="left" vertical="center" wrapText="1"/>
    </xf>
    <xf numFmtId="165" fontId="36" fillId="10" borderId="47" xfId="0" applyNumberFormat="1" applyFont="1" applyFill="1" applyBorder="1" applyAlignment="1" applyProtection="1">
      <alignment horizontal="center" vertical="center" wrapText="1"/>
      <protection hidden="1"/>
    </xf>
    <xf numFmtId="3" fontId="0" fillId="5" borderId="0" xfId="0" applyNumberFormat="1" applyFont="1" applyFill="1" applyBorder="1" applyAlignment="1" applyProtection="1">
      <alignment horizontal="left" vertical="top" wrapText="1"/>
      <protection hidden="1"/>
    </xf>
    <xf numFmtId="165" fontId="36" fillId="11" borderId="44" xfId="0" applyNumberFormat="1" applyFont="1" applyFill="1" applyBorder="1" applyAlignment="1" applyProtection="1">
      <alignment horizontal="center" vertical="center" wrapText="1"/>
      <protection hidden="1"/>
    </xf>
    <xf numFmtId="165" fontId="36" fillId="11" borderId="47" xfId="0" applyNumberFormat="1" applyFont="1" applyFill="1" applyBorder="1" applyAlignment="1" applyProtection="1">
      <alignment horizontal="center" vertical="center" wrapText="1"/>
      <protection hidden="1"/>
    </xf>
    <xf numFmtId="165" fontId="36" fillId="11" borderId="3" xfId="0" applyNumberFormat="1" applyFont="1" applyFill="1" applyBorder="1" applyAlignment="1" applyProtection="1">
      <alignment horizontal="center" vertical="center" wrapText="1"/>
      <protection hidden="1"/>
    </xf>
    <xf numFmtId="3" fontId="0" fillId="0" borderId="0" xfId="0" applyNumberFormat="1" applyBorder="1" applyProtection="1"/>
    <xf numFmtId="3" fontId="0" fillId="7" borderId="31" xfId="0" applyNumberFormat="1" applyFont="1" applyFill="1" applyBorder="1" applyAlignment="1" applyProtection="1">
      <alignment horizontal="center" vertical="center" wrapText="1"/>
      <protection hidden="1"/>
    </xf>
    <xf numFmtId="3" fontId="0" fillId="7" borderId="35" xfId="0" applyNumberFormat="1" applyFont="1" applyFill="1" applyBorder="1" applyAlignment="1" applyProtection="1">
      <alignment horizontal="center" vertical="center" wrapText="1"/>
      <protection hidden="1"/>
    </xf>
    <xf numFmtId="3" fontId="0" fillId="7" borderId="32" xfId="0" applyNumberFormat="1" applyFill="1" applyBorder="1" applyAlignment="1" applyProtection="1">
      <alignment horizontal="center" vertical="center" wrapText="1"/>
      <protection hidden="1"/>
    </xf>
    <xf numFmtId="3" fontId="0" fillId="7" borderId="36" xfId="0" applyNumberFormat="1" applyFill="1" applyBorder="1" applyAlignment="1" applyProtection="1">
      <alignment horizontal="center" vertical="center" wrapText="1"/>
      <protection hidden="1"/>
    </xf>
    <xf numFmtId="3" fontId="0" fillId="0" borderId="37" xfId="0" applyNumberFormat="1" applyFont="1" applyBorder="1" applyAlignment="1" applyProtection="1">
      <alignment horizontal="center" vertical="center" wrapText="1"/>
      <protection hidden="1"/>
    </xf>
    <xf numFmtId="3" fontId="0" fillId="0" borderId="19" xfId="0" applyNumberFormat="1" applyFont="1" applyBorder="1" applyAlignment="1" applyProtection="1">
      <alignment horizontal="center" vertical="center" wrapText="1"/>
      <protection hidden="1"/>
    </xf>
    <xf numFmtId="3" fontId="0" fillId="0" borderId="38" xfId="0" applyNumberFormat="1" applyBorder="1" applyProtection="1"/>
    <xf numFmtId="3" fontId="0" fillId="0" borderId="40" xfId="0" applyNumberFormat="1" applyFont="1" applyBorder="1" applyAlignment="1" applyProtection="1">
      <alignment horizontal="center" vertical="center" wrapText="1"/>
      <protection hidden="1"/>
    </xf>
    <xf numFmtId="3" fontId="30" fillId="0" borderId="39" xfId="0" applyNumberFormat="1" applyFont="1" applyFill="1" applyBorder="1" applyAlignment="1" applyProtection="1">
      <alignment horizontal="left" vertical="center" wrapText="1"/>
      <protection hidden="1"/>
    </xf>
    <xf numFmtId="3" fontId="30" fillId="0" borderId="53" xfId="0" applyNumberFormat="1" applyFont="1" applyFill="1" applyBorder="1" applyAlignment="1" applyProtection="1">
      <alignment horizontal="left" vertical="center" wrapText="1"/>
      <protection hidden="1"/>
    </xf>
    <xf numFmtId="3" fontId="0" fillId="0" borderId="54" xfId="0" applyNumberFormat="1" applyFont="1" applyFill="1" applyBorder="1" applyAlignment="1" applyProtection="1">
      <alignment horizontal="left" vertical="center" wrapText="1"/>
      <protection hidden="1"/>
    </xf>
    <xf numFmtId="3" fontId="0" fillId="0" borderId="55" xfId="0" applyNumberFormat="1" applyFont="1" applyFill="1" applyBorder="1" applyAlignment="1" applyProtection="1">
      <alignment horizontal="left" vertical="center" wrapText="1"/>
      <protection hidden="1"/>
    </xf>
    <xf numFmtId="3" fontId="0" fillId="7" borderId="22" xfId="0" applyNumberFormat="1" applyFill="1" applyBorder="1" applyAlignment="1" applyProtection="1">
      <alignment horizontal="center" vertical="center" wrapText="1"/>
      <protection hidden="1"/>
    </xf>
    <xf numFmtId="3" fontId="0" fillId="7" borderId="27" xfId="0" applyNumberFormat="1" applyFill="1" applyBorder="1" applyAlignment="1" applyProtection="1">
      <alignment horizontal="center" vertical="center" wrapText="1"/>
      <protection hidden="1"/>
    </xf>
    <xf numFmtId="3" fontId="0" fillId="7" borderId="31" xfId="0" applyNumberFormat="1" applyFill="1" applyBorder="1" applyAlignment="1" applyProtection="1">
      <alignment horizontal="center" vertical="center" wrapText="1"/>
      <protection hidden="1"/>
    </xf>
    <xf numFmtId="3" fontId="0" fillId="7" borderId="35" xfId="0" applyNumberFormat="1" applyFill="1" applyBorder="1" applyAlignment="1" applyProtection="1">
      <alignment horizontal="center" vertical="center" wrapText="1"/>
      <protection hidden="1"/>
    </xf>
    <xf numFmtId="3" fontId="25" fillId="0" borderId="25" xfId="0" applyNumberFormat="1" applyFont="1" applyBorder="1" applyAlignment="1" applyProtection="1">
      <alignment horizontal="left" vertical="center" wrapText="1"/>
      <protection hidden="1"/>
    </xf>
    <xf numFmtId="3" fontId="25" fillId="0" borderId="26" xfId="0" applyNumberFormat="1" applyFont="1" applyBorder="1" applyAlignment="1" applyProtection="1">
      <alignment horizontal="left" vertical="center" wrapText="1"/>
      <protection hidden="1"/>
    </xf>
    <xf numFmtId="3" fontId="25" fillId="0" borderId="52" xfId="0" applyNumberFormat="1" applyFont="1" applyBorder="1" applyAlignment="1" applyProtection="1">
      <alignment horizontal="left" vertical="center" wrapText="1"/>
      <protection hidden="1"/>
    </xf>
    <xf numFmtId="3" fontId="25" fillId="0" borderId="27" xfId="0" applyNumberFormat="1" applyFont="1" applyBorder="1" applyAlignment="1" applyProtection="1">
      <alignment horizontal="left" vertical="center" wrapText="1"/>
      <protection hidden="1"/>
    </xf>
    <xf numFmtId="3" fontId="0" fillId="0" borderId="29" xfId="0" applyNumberFormat="1" applyFont="1" applyBorder="1" applyAlignment="1" applyProtection="1">
      <alignment horizontal="center" vertical="center" wrapText="1"/>
      <protection hidden="1"/>
    </xf>
    <xf numFmtId="3" fontId="0" fillId="0" borderId="34" xfId="0" applyNumberFormat="1" applyFont="1" applyBorder="1" applyAlignment="1" applyProtection="1">
      <alignment horizontal="center" vertical="center" wrapText="1"/>
      <protection hidden="1"/>
    </xf>
    <xf numFmtId="3" fontId="0" fillId="0" borderId="30" xfId="0" applyNumberFormat="1" applyFont="1" applyBorder="1" applyAlignment="1" applyProtection="1">
      <alignment horizontal="center" vertical="center" wrapText="1"/>
      <protection hidden="1"/>
    </xf>
    <xf numFmtId="3" fontId="0" fillId="0" borderId="25" xfId="0" applyNumberFormat="1" applyFont="1" applyBorder="1" applyAlignment="1" applyProtection="1">
      <alignment horizontal="center" vertical="center" wrapText="1"/>
      <protection hidden="1"/>
    </xf>
    <xf numFmtId="3" fontId="0" fillId="0" borderId="31" xfId="0" applyNumberFormat="1" applyFont="1" applyBorder="1" applyAlignment="1" applyProtection="1">
      <alignment horizontal="center" vertical="center" wrapText="1"/>
      <protection hidden="1"/>
    </xf>
    <xf numFmtId="3" fontId="0" fillId="0" borderId="35" xfId="0" applyNumberFormat="1" applyFont="1" applyBorder="1" applyAlignment="1" applyProtection="1">
      <alignment horizontal="center" vertical="center" wrapText="1"/>
      <protection hidden="1"/>
    </xf>
    <xf numFmtId="3" fontId="19" fillId="5" borderId="13" xfId="0" applyNumberFormat="1" applyFont="1" applyFill="1" applyBorder="1" applyAlignment="1" applyProtection="1">
      <alignment horizontal="left" vertical="center"/>
    </xf>
    <xf numFmtId="3" fontId="21" fillId="5" borderId="13" xfId="0" applyNumberFormat="1" applyFont="1" applyFill="1" applyBorder="1" applyAlignment="1" applyProtection="1">
      <alignment horizontal="left" vertical="center"/>
    </xf>
    <xf numFmtId="3" fontId="40" fillId="0" borderId="9" xfId="0" applyNumberFormat="1" applyFont="1" applyFill="1" applyBorder="1" applyAlignment="1" applyProtection="1">
      <alignment horizontal="left" vertical="top" wrapText="1"/>
      <protection hidden="1"/>
    </xf>
    <xf numFmtId="3" fontId="40" fillId="0" borderId="0" xfId="0" applyNumberFormat="1" applyFont="1" applyFill="1" applyBorder="1" applyAlignment="1" applyProtection="1">
      <alignment horizontal="left" vertical="top" wrapText="1"/>
      <protection hidden="1"/>
    </xf>
    <xf numFmtId="3" fontId="40" fillId="0" borderId="15" xfId="0" applyNumberFormat="1" applyFont="1" applyFill="1" applyBorder="1" applyAlignment="1" applyProtection="1">
      <alignment horizontal="left" vertical="top" wrapText="1"/>
      <protection hidden="1"/>
    </xf>
    <xf numFmtId="3" fontId="19" fillId="0" borderId="19" xfId="0" applyNumberFormat="1" applyFont="1" applyBorder="1" applyProtection="1">
      <protection hidden="1"/>
    </xf>
    <xf numFmtId="3" fontId="0" fillId="0" borderId="56" xfId="0" applyNumberFormat="1" applyBorder="1" applyAlignment="1" applyProtection="1">
      <alignment horizontal="center" vertical="center"/>
      <protection hidden="1"/>
    </xf>
    <xf numFmtId="3" fontId="0" fillId="0" borderId="57" xfId="0" applyNumberFormat="1" applyBorder="1" applyAlignment="1" applyProtection="1">
      <alignment horizontal="center" vertical="center"/>
      <protection hidden="1"/>
    </xf>
    <xf numFmtId="3" fontId="0" fillId="0" borderId="39" xfId="0" applyNumberFormat="1" applyBorder="1" applyAlignment="1" applyProtection="1">
      <alignment horizontal="center" vertical="center"/>
    </xf>
    <xf numFmtId="3" fontId="0" fillId="0" borderId="53" xfId="0" applyNumberFormat="1" applyBorder="1" applyAlignment="1" applyProtection="1">
      <alignment horizontal="center" vertical="center"/>
    </xf>
    <xf numFmtId="0" fontId="0" fillId="0" borderId="0" xfId="0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FFCC"/>
      <color rgb="FFFFFF66"/>
      <color rgb="FFA2F03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Lines="2" dropStyle="combo" dx="22" fmlaLink="$M$15" fmlaRange="$L$12:$L$13" noThreeD="1" sel="1" val="0"/>
</file>

<file path=xl/ctrlProps/ctrlProp2.xml><?xml version="1.0" encoding="utf-8"?>
<formControlPr xmlns="http://schemas.microsoft.com/office/spreadsheetml/2009/9/main" objectType="Radio" firstButton="1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0</xdr:rowOff>
        </xdr:from>
        <xdr:to>
          <xdr:col>5</xdr:col>
          <xdr:colOff>266700</xdr:colOff>
          <xdr:row>17</xdr:row>
          <xdr:rowOff>0</xdr:rowOff>
        </xdr:to>
        <xdr:sp macro="" textlink="">
          <xdr:nvSpPr>
            <xdr:cNvPr id="5123" name="Sprachen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8</xdr:col>
      <xdr:colOff>418235</xdr:colOff>
      <xdr:row>10</xdr:row>
      <xdr:rowOff>174852</xdr:rowOff>
    </xdr:from>
    <xdr:to>
      <xdr:col>13</xdr:col>
      <xdr:colOff>48846</xdr:colOff>
      <xdr:row>17</xdr:row>
      <xdr:rowOff>171584</xdr:rowOff>
    </xdr:to>
    <xdr:pic>
      <xdr:nvPicPr>
        <xdr:cNvPr id="13" name="Grafik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1"/>
        <a:srcRect l="689" t="1927" r="947" b="1405"/>
        <a:stretch/>
      </xdr:blipFill>
      <xdr:spPr>
        <a:xfrm>
          <a:off x="4956043" y="1982160"/>
          <a:ext cx="2585803" cy="12618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1085850</xdr:colOff>
      <xdr:row>2</xdr:row>
      <xdr:rowOff>47035</xdr:rowOff>
    </xdr:from>
    <xdr:to>
      <xdr:col>8</xdr:col>
      <xdr:colOff>1323975</xdr:colOff>
      <xdr:row>2</xdr:row>
      <xdr:rowOff>428129</xdr:rowOff>
    </xdr:to>
    <xdr:sp macro="" textlink="" fLocksText="0">
      <xdr:nvSpPr>
        <xdr:cNvPr id="41" name="Rechteck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Aspect="1"/>
        </xdr:cNvSpPr>
      </xdr:nvSpPr>
      <xdr:spPr bwMode="auto">
        <a:xfrm>
          <a:off x="1838325" y="1799635"/>
          <a:ext cx="9591675" cy="381094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50000"/>
            </a:schemeClr>
          </a:solidFill>
          <a:headEnd type="none" w="med" len="med"/>
          <a:tailEnd type="none" w="med" len="med"/>
        </a:ln>
        <a:effectLst/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de-DE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20955</xdr:colOff>
      <xdr:row>3</xdr:row>
      <xdr:rowOff>53597</xdr:rowOff>
    </xdr:from>
    <xdr:to>
      <xdr:col>4</xdr:col>
      <xdr:colOff>114300</xdr:colOff>
      <xdr:row>3</xdr:row>
      <xdr:rowOff>362378</xdr:rowOff>
    </xdr:to>
    <xdr:sp macro="" textlink="" fLocksText="0">
      <xdr:nvSpPr>
        <xdr:cNvPr id="42" name="Rechteck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Aspect="1"/>
        </xdr:cNvSpPr>
      </xdr:nvSpPr>
      <xdr:spPr bwMode="auto">
        <a:xfrm>
          <a:off x="1754505" y="1930022"/>
          <a:ext cx="2350770" cy="308781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50000"/>
            </a:schemeClr>
          </a:solidFill>
          <a:headEnd type="none" w="med" len="med"/>
          <a:tailEnd type="none" w="med" len="med"/>
        </a:ln>
        <a:effectLst/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de-DE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1392555</xdr:colOff>
      <xdr:row>3</xdr:row>
      <xdr:rowOff>58481</xdr:rowOff>
    </xdr:from>
    <xdr:to>
      <xdr:col>6</xdr:col>
      <xdr:colOff>1114425</xdr:colOff>
      <xdr:row>3</xdr:row>
      <xdr:rowOff>362366</xdr:rowOff>
    </xdr:to>
    <xdr:sp macro="" textlink="" fLocksText="0">
      <xdr:nvSpPr>
        <xdr:cNvPr id="43" name="Rechteck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5383530" y="1934906"/>
          <a:ext cx="2331720" cy="303885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50000"/>
            </a:schemeClr>
          </a:solidFill>
          <a:headEnd type="none" w="med" len="med"/>
          <a:tailEnd type="none" w="med" len="med"/>
        </a:ln>
        <a:effectLst/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de-DE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533400</xdr:colOff>
      <xdr:row>3</xdr:row>
      <xdr:rowOff>54837</xdr:rowOff>
    </xdr:from>
    <xdr:to>
      <xdr:col>8</xdr:col>
      <xdr:colOff>1333500</xdr:colOff>
      <xdr:row>3</xdr:row>
      <xdr:rowOff>360236</xdr:rowOff>
    </xdr:to>
    <xdr:sp macro="" textlink="" fLocksText="0">
      <xdr:nvSpPr>
        <xdr:cNvPr id="44" name="Rechteck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Aspect="1"/>
        </xdr:cNvSpPr>
      </xdr:nvSpPr>
      <xdr:spPr bwMode="auto">
        <a:xfrm>
          <a:off x="9515475" y="2274162"/>
          <a:ext cx="1924050" cy="305399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50000"/>
            </a:schemeClr>
          </a:solidFill>
          <a:headEnd type="none" w="med" len="med"/>
          <a:tailEnd type="none" w="med" len="med"/>
        </a:ln>
        <a:effectLst/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de-DE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403923</xdr:colOff>
      <xdr:row>0</xdr:row>
      <xdr:rowOff>36297</xdr:rowOff>
    </xdr:from>
    <xdr:to>
      <xdr:col>9</xdr:col>
      <xdr:colOff>0</xdr:colOff>
      <xdr:row>1</xdr:row>
      <xdr:rowOff>1123193</xdr:rowOff>
    </xdr:to>
    <xdr:pic>
      <xdr:nvPicPr>
        <xdr:cNvPr id="9" name="Grafik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89" t="1927" r="980" b="1405"/>
        <a:stretch/>
      </xdr:blipFill>
      <xdr:spPr>
        <a:xfrm>
          <a:off x="8158394" y="36297"/>
          <a:ext cx="3452249" cy="163598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857250</xdr:colOff>
          <xdr:row>6</xdr:row>
          <xdr:rowOff>57150</xdr:rowOff>
        </xdr:from>
        <xdr:to>
          <xdr:col>4</xdr:col>
          <xdr:colOff>695325</xdr:colOff>
          <xdr:row>7</xdr:row>
          <xdr:rowOff>9525</xdr:rowOff>
        </xdr:to>
        <xdr:sp macro="" textlink="">
          <xdr:nvSpPr>
            <xdr:cNvPr id="9253" name="Option Button 37" hidden="1">
              <a:extLst>
                <a:ext uri="{63B3BB69-23CF-44E3-9099-C40C66FF867C}">
                  <a14:compatExt spid="_x0000_s9253"/>
                </a:ext>
                <a:ext uri="{FF2B5EF4-FFF2-40B4-BE49-F238E27FC236}">
                  <a16:creationId xmlns:a16="http://schemas.microsoft.com/office/drawing/2014/main" id="{00000000-0008-0000-0100-00002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857250</xdr:colOff>
          <xdr:row>4</xdr:row>
          <xdr:rowOff>419100</xdr:rowOff>
        </xdr:from>
        <xdr:to>
          <xdr:col>4</xdr:col>
          <xdr:colOff>685800</xdr:colOff>
          <xdr:row>5</xdr:row>
          <xdr:rowOff>180975</xdr:rowOff>
        </xdr:to>
        <xdr:sp macro="" textlink="">
          <xdr:nvSpPr>
            <xdr:cNvPr id="9254" name="Option Button 38" hidden="1">
              <a:extLst>
                <a:ext uri="{63B3BB69-23CF-44E3-9099-C40C66FF867C}">
                  <a14:compatExt spid="_x0000_s9254"/>
                </a:ext>
                <a:ext uri="{FF2B5EF4-FFF2-40B4-BE49-F238E27FC236}">
                  <a16:creationId xmlns:a16="http://schemas.microsoft.com/office/drawing/2014/main" id="{00000000-0008-0000-0100-00002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C1B2F-C867-44AC-9CC9-F3AFF0047787}">
  <sheetPr codeName="Foglio1">
    <pageSetUpPr fitToPage="1"/>
  </sheetPr>
  <dimension ref="B12:M22"/>
  <sheetViews>
    <sheetView showGridLines="0" showWhiteSpace="0" zoomScaleNormal="100" workbookViewId="0">
      <selection activeCell="M15" sqref="M15"/>
    </sheetView>
  </sheetViews>
  <sheetFormatPr baseColWidth="10" defaultColWidth="8.7109375" defaultRowHeight="15" x14ac:dyDescent="0.25"/>
  <cols>
    <col min="1" max="1" width="5.85546875" customWidth="1"/>
    <col min="9" max="9" width="8.7109375" customWidth="1"/>
    <col min="12" max="13" width="8.7109375" customWidth="1"/>
  </cols>
  <sheetData>
    <row r="12" spans="2:13" x14ac:dyDescent="0.25">
      <c r="B12" s="137" t="s">
        <v>197</v>
      </c>
      <c r="C12" s="138"/>
      <c r="D12" s="138"/>
      <c r="E12" s="138"/>
      <c r="F12" s="138"/>
      <c r="G12" s="138"/>
      <c r="H12" s="138"/>
      <c r="L12" t="s">
        <v>130</v>
      </c>
      <c r="M12">
        <v>1</v>
      </c>
    </row>
    <row r="13" spans="2:13" x14ac:dyDescent="0.25">
      <c r="B13" s="138"/>
      <c r="C13" s="138"/>
      <c r="D13" s="138"/>
      <c r="E13" s="138"/>
      <c r="F13" s="138"/>
      <c r="G13" s="138"/>
      <c r="H13" s="138"/>
      <c r="J13" s="12" t="s">
        <v>148</v>
      </c>
      <c r="L13" t="s">
        <v>131</v>
      </c>
      <c r="M13">
        <v>2</v>
      </c>
    </row>
    <row r="14" spans="2:13" x14ac:dyDescent="0.25">
      <c r="B14" s="138"/>
      <c r="C14" s="138"/>
      <c r="D14" s="138"/>
      <c r="E14" s="138"/>
      <c r="F14" s="138"/>
      <c r="G14" s="138"/>
      <c r="H14" s="138"/>
      <c r="M14">
        <v>1</v>
      </c>
    </row>
    <row r="15" spans="2:13" x14ac:dyDescent="0.25">
      <c r="L15" t="s">
        <v>132</v>
      </c>
      <c r="M15" s="120">
        <v>1</v>
      </c>
    </row>
    <row r="17" spans="4:13" x14ac:dyDescent="0.25">
      <c r="D17" s="1" t="str">
        <f>Dictionary!C26</f>
        <v>Sprache wählen</v>
      </c>
    </row>
    <row r="22" spans="4:13" x14ac:dyDescent="0.25">
      <c r="M22" s="121" t="s">
        <v>164</v>
      </c>
    </row>
  </sheetData>
  <sheetProtection algorithmName="SHA-512" hashValue="BxK2M+IaDh8gK94xCdIRs9573ZlewaRlXsE8qsoD4xC5I/vTyQMOS0x+mjC/YUOT7dd5aaHJyITsgPEl6Zxl3A==" saltValue="7AdydoP284Hj/YGQk1PB6Q==" spinCount="100000" sheet="1" objects="1" selectLockedCells="1"/>
  <mergeCells count="1">
    <mergeCell ref="B12:H14"/>
  </mergeCells>
  <pageMargins left="0.7" right="0.7" top="0.75" bottom="0.75" header="0.3" footer="0.3"/>
  <pageSetup paperSize="9" scale="75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Sprachen">
              <controlPr locked="0" defaultSize="0" autoLine="0" autoPict="0" macro="[0]!lingua_change">
                <anchor moveWithCells="1">
                  <from>
                    <xdr:col>4</xdr:col>
                    <xdr:colOff>0</xdr:colOff>
                    <xdr:row>16</xdr:row>
                    <xdr:rowOff>0</xdr:rowOff>
                  </from>
                  <to>
                    <xdr:col>5</xdr:col>
                    <xdr:colOff>266700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341C0-C776-44D0-BCA1-32D770D4848E}">
  <sheetPr codeName="Tabelle1">
    <pageSetUpPr fitToPage="1"/>
  </sheetPr>
  <dimension ref="B1:V80"/>
  <sheetViews>
    <sheetView showGridLines="0" tabSelected="1" showWhiteSpace="0" topLeftCell="A27" zoomScale="70" zoomScaleNormal="70" zoomScalePageLayoutView="49" workbookViewId="0">
      <selection activeCell="E11" sqref="E11"/>
    </sheetView>
  </sheetViews>
  <sheetFormatPr baseColWidth="10" defaultColWidth="5.28515625" defaultRowHeight="15" x14ac:dyDescent="0.25"/>
  <cols>
    <col min="1" max="1" width="5.28515625" style="13"/>
    <col min="2" max="2" width="25.28515625" style="13" customWidth="1"/>
    <col min="3" max="3" width="27" style="13" customWidth="1"/>
    <col min="4" max="4" width="14.85546875" style="13" customWidth="1"/>
    <col min="5" max="5" width="20.5703125" style="13" customWidth="1"/>
    <col min="6" max="7" width="17.5703125" style="13" customWidth="1"/>
    <col min="8" max="8" width="16.42578125" style="13" customWidth="1"/>
    <col min="9" max="9" width="20.85546875" style="13" customWidth="1"/>
    <col min="10" max="10" width="11.5703125" style="13" hidden="1" customWidth="1"/>
    <col min="11" max="11" width="10.7109375" style="13" hidden="1" customWidth="1"/>
    <col min="12" max="14" width="12.28515625" style="15" hidden="1" customWidth="1"/>
    <col min="15" max="15" width="0.7109375" style="15" hidden="1" customWidth="1"/>
    <col min="16" max="16" width="24.7109375" style="16" hidden="1" customWidth="1"/>
    <col min="17" max="17" width="1" style="16" customWidth="1"/>
    <col min="18" max="18" width="12.7109375" style="16" customWidth="1"/>
    <col min="19" max="20" width="21.5703125" style="16" customWidth="1"/>
    <col min="21" max="22" width="5.28515625" style="17"/>
    <col min="23" max="16384" width="5.28515625" style="13"/>
  </cols>
  <sheetData>
    <row r="1" spans="2:22" ht="43.15" customHeight="1" x14ac:dyDescent="0.25">
      <c r="G1" s="14"/>
    </row>
    <row r="2" spans="2:22" ht="94.9" customHeight="1" x14ac:dyDescent="0.25">
      <c r="B2" s="18" t="s">
        <v>260</v>
      </c>
    </row>
    <row r="3" spans="2:22" ht="36.6" customHeight="1" x14ac:dyDescent="0.25">
      <c r="B3" s="19" t="str">
        <f>Dictionary!C2</f>
        <v>Projekt:</v>
      </c>
      <c r="C3" s="192"/>
      <c r="D3" s="192"/>
      <c r="E3" s="192"/>
      <c r="F3" s="192"/>
      <c r="G3" s="192"/>
      <c r="H3" s="20"/>
      <c r="I3" s="21"/>
      <c r="J3" s="22"/>
      <c r="K3" s="22"/>
      <c r="L3" s="23"/>
      <c r="M3" s="23"/>
      <c r="N3" s="23"/>
      <c r="O3" s="23"/>
    </row>
    <row r="4" spans="2:22" ht="32.450000000000003" customHeight="1" x14ac:dyDescent="0.25">
      <c r="B4" s="117" t="str">
        <f>Dictionary!C3</f>
        <v>Bauherr*in:</v>
      </c>
      <c r="C4" s="24"/>
      <c r="D4" s="129"/>
      <c r="E4" s="116" t="str">
        <f>Dictionary!C4</f>
        <v>Projektant*in:</v>
      </c>
      <c r="F4" s="193"/>
      <c r="G4" s="193"/>
      <c r="H4" s="25" t="str">
        <f>Dictionary!C5</f>
        <v>Datum:</v>
      </c>
      <c r="I4" s="26"/>
      <c r="J4" s="27"/>
      <c r="K4" s="27"/>
      <c r="L4" s="28"/>
      <c r="M4" s="28"/>
      <c r="N4" s="28"/>
      <c r="O4" s="28"/>
    </row>
    <row r="5" spans="2:22" s="33" customFormat="1" ht="34.15" customHeight="1" x14ac:dyDescent="0.3">
      <c r="B5" s="194" t="str">
        <f>Dictionary!C6</f>
        <v>Für den Einsatz nachwachsender, Kohlenstoff speichernder Baustoffe aus nachhaltiger Bewirtschaftung</v>
      </c>
      <c r="C5" s="195"/>
      <c r="D5" s="195"/>
      <c r="E5" s="195"/>
      <c r="F5" s="195"/>
      <c r="G5" s="195"/>
      <c r="H5" s="195"/>
      <c r="I5" s="196"/>
      <c r="J5" s="29"/>
      <c r="K5" s="29"/>
      <c r="L5" s="30"/>
      <c r="M5" s="30"/>
      <c r="N5" s="30"/>
      <c r="O5" s="30"/>
      <c r="P5" s="31"/>
      <c r="Q5" s="31"/>
      <c r="R5" s="31"/>
      <c r="S5" s="31"/>
      <c r="T5" s="31"/>
      <c r="U5" s="32"/>
      <c r="V5" s="32"/>
    </row>
    <row r="6" spans="2:22" s="33" customFormat="1" ht="20.45" customHeight="1" x14ac:dyDescent="0.3">
      <c r="B6" s="103" t="str">
        <f>Dictionary!C7</f>
        <v>Status:</v>
      </c>
      <c r="C6" s="96"/>
      <c r="D6" s="130"/>
      <c r="E6" s="107" t="str">
        <f>Dictionary!C8</f>
        <v>Planungsphase</v>
      </c>
      <c r="F6" s="96"/>
      <c r="G6" s="96"/>
      <c r="H6" s="96"/>
      <c r="I6" s="97"/>
      <c r="J6" s="29"/>
      <c r="K6" s="29"/>
      <c r="L6" s="30"/>
      <c r="M6" s="30"/>
      <c r="N6" s="30"/>
      <c r="O6" s="30"/>
      <c r="P6" s="31"/>
      <c r="Q6" s="31"/>
      <c r="R6" s="31"/>
      <c r="S6" s="31"/>
      <c r="T6" s="31"/>
      <c r="U6" s="32"/>
      <c r="V6" s="32"/>
    </row>
    <row r="7" spans="2:22" s="33" customFormat="1" ht="20.45" customHeight="1" x14ac:dyDescent="0.3">
      <c r="B7" s="104"/>
      <c r="C7" s="105"/>
      <c r="D7" s="105"/>
      <c r="E7" s="106" t="str">
        <f>Dictionary!C9</f>
        <v>nach Fertigstellung</v>
      </c>
      <c r="F7" s="118"/>
      <c r="G7" s="118"/>
      <c r="H7" s="118"/>
      <c r="I7" s="119"/>
      <c r="J7" s="34"/>
      <c r="K7" s="34"/>
      <c r="L7" s="35"/>
      <c r="M7" s="35"/>
      <c r="N7" s="35"/>
      <c r="O7" s="35"/>
      <c r="P7" s="31"/>
      <c r="Q7" s="31"/>
      <c r="R7" s="31"/>
      <c r="S7" s="31"/>
      <c r="T7" s="31"/>
      <c r="U7" s="32"/>
      <c r="V7" s="32"/>
    </row>
    <row r="8" spans="2:22" ht="19.5" customHeight="1" x14ac:dyDescent="0.25">
      <c r="B8" s="197" t="str">
        <f>Dictionary!C10</f>
        <v>Formblatt zur Berechnung der Speicherung biogenen Kohlenstoffs in t CO2</v>
      </c>
      <c r="C8" s="197"/>
      <c r="D8" s="197"/>
      <c r="E8" s="197"/>
      <c r="F8" s="197"/>
      <c r="G8" s="197"/>
      <c r="H8" s="197"/>
      <c r="I8" s="197"/>
      <c r="J8" s="36"/>
      <c r="K8" s="36"/>
      <c r="L8" s="37"/>
      <c r="M8" s="37"/>
      <c r="N8" s="37"/>
      <c r="O8" s="37"/>
    </row>
    <row r="9" spans="2:22" ht="15" customHeight="1" x14ac:dyDescent="0.25">
      <c r="B9" s="38" t="str">
        <f>Dictionary!C11</f>
        <v>Bitte geben Sie nachfolgend die Bruttogeschossfläche an.</v>
      </c>
      <c r="C9" s="39"/>
      <c r="D9" s="39"/>
      <c r="E9" s="39"/>
      <c r="F9" s="39"/>
      <c r="G9" s="39"/>
      <c r="H9" s="39"/>
      <c r="I9" s="40"/>
      <c r="J9" s="41"/>
      <c r="K9" s="41"/>
    </row>
    <row r="10" spans="2:22" ht="15" customHeight="1" x14ac:dyDescent="0.25">
      <c r="B10" s="42"/>
      <c r="C10" s="41"/>
      <c r="D10" s="131"/>
      <c r="E10" s="41"/>
      <c r="F10" s="41"/>
      <c r="G10" s="41"/>
      <c r="H10" s="41"/>
      <c r="I10" s="43"/>
      <c r="J10" s="41"/>
      <c r="K10" s="41"/>
    </row>
    <row r="11" spans="2:22" ht="15" customHeight="1" x14ac:dyDescent="0.25">
      <c r="B11" s="135"/>
      <c r="C11" s="136"/>
      <c r="D11" s="132" t="str">
        <f>Dictionary!C12</f>
        <v>Bruttogeschossfläche BGF (oberirdisch) [m²]</v>
      </c>
      <c r="E11" s="44"/>
      <c r="F11" s="41"/>
      <c r="G11" s="41"/>
      <c r="H11" s="41"/>
      <c r="I11" s="43"/>
      <c r="J11" s="41"/>
      <c r="K11" s="41"/>
    </row>
    <row r="12" spans="2:22" ht="15" customHeight="1" x14ac:dyDescent="0.25">
      <c r="B12" s="42"/>
      <c r="C12" s="41"/>
      <c r="D12" s="131"/>
      <c r="E12" s="41"/>
      <c r="F12" s="41"/>
      <c r="G12" s="41"/>
      <c r="H12" s="41"/>
      <c r="I12" s="43"/>
      <c r="J12" s="41"/>
      <c r="K12" s="41"/>
    </row>
    <row r="13" spans="2:22" ht="30.75" customHeight="1" x14ac:dyDescent="0.25">
      <c r="B13" s="182" t="str">
        <f>Dictionary!C13</f>
        <v>Anmerkung: Ist das verbaute Material nicht in der Liste vorhanden, muss dieses dem nächstliegenden Datensatz (z. B. Material mit ähnlicher Dichte oder ähnlichem Bauprodukt) zugeordnet werden.</v>
      </c>
      <c r="C13" s="183"/>
      <c r="D13" s="184"/>
      <c r="E13" s="183"/>
      <c r="F13" s="183"/>
      <c r="G13" s="183"/>
      <c r="H13" s="183"/>
      <c r="I13" s="185"/>
      <c r="J13" s="45"/>
      <c r="K13" s="45"/>
      <c r="L13" s="46"/>
      <c r="M13" s="46"/>
      <c r="N13" s="46"/>
      <c r="O13" s="46"/>
    </row>
    <row r="14" spans="2:22" ht="20.100000000000001" customHeight="1" x14ac:dyDescent="0.25">
      <c r="B14" s="47"/>
      <c r="C14" s="200"/>
      <c r="D14" s="201"/>
      <c r="E14" s="186" t="str">
        <f>Dictionary!C30</f>
        <v>Verbautes Volumen entsprechend beiliegender Unterlagen 
[m³] *</v>
      </c>
      <c r="F14" s="186" t="str">
        <f>Dictionary!C31</f>
        <v>Dichte, inkl. Holzfeuchte [kg/m³] (lutro) **</v>
      </c>
      <c r="G14" s="186" t="str">
        <f>Dictionary!C32</f>
        <v>Verbaute Masse (lutro) [kg] *</v>
      </c>
      <c r="H14" s="188" t="str">
        <f>Dictionary!C33</f>
        <v>Verbaute Holzmasse (atro + ohne Zusatzstoffe) [kg]</v>
      </c>
      <c r="I14" s="190" t="str">
        <f>Dictionary!C34</f>
        <v>Im Baustoff gebundene Menge biogener Kohlenstoff 
[kg CO2] ***</v>
      </c>
      <c r="J14" s="166" t="s">
        <v>150</v>
      </c>
      <c r="K14" s="166" t="s">
        <v>151</v>
      </c>
      <c r="L14" s="168" t="s">
        <v>152</v>
      </c>
      <c r="M14" s="168" t="s">
        <v>153</v>
      </c>
      <c r="N14" s="178" t="s">
        <v>154</v>
      </c>
      <c r="O14" s="180" t="s">
        <v>155</v>
      </c>
    </row>
    <row r="15" spans="2:22" ht="90" customHeight="1" x14ac:dyDescent="0.25">
      <c r="B15" s="48" t="str">
        <f>Dictionary!C28</f>
        <v>Material-Typ</v>
      </c>
      <c r="C15" s="198" t="str">
        <f>Dictionary!C29</f>
        <v>Material *</v>
      </c>
      <c r="D15" s="199"/>
      <c r="E15" s="187"/>
      <c r="F15" s="187"/>
      <c r="G15" s="187"/>
      <c r="H15" s="189"/>
      <c r="I15" s="191"/>
      <c r="J15" s="167"/>
      <c r="K15" s="167"/>
      <c r="L15" s="169"/>
      <c r="M15" s="169"/>
      <c r="N15" s="179"/>
      <c r="O15" s="181"/>
      <c r="P15" s="49"/>
      <c r="Q15" s="49"/>
      <c r="R15" s="49"/>
      <c r="S15" s="49"/>
    </row>
    <row r="16" spans="2:22" ht="17.100000000000001" customHeight="1" x14ac:dyDescent="0.25">
      <c r="B16" s="170" t="str">
        <f>Dictionary!C36</f>
        <v>Vollholz in [m³]</v>
      </c>
      <c r="C16" s="174" t="str">
        <f>Dictionary!C44</f>
        <v>Nadelschnittholz</v>
      </c>
      <c r="D16" s="175"/>
      <c r="E16" s="127" t="str">
        <f>IF(ISNUMBER(MATCH(C16,Input!F:F,0)),SUMIF(Input!F:F,'CO2-Tool Wood'!C16,Input!I:I)," ")</f>
        <v xml:space="preserve"> </v>
      </c>
      <c r="F16" s="50">
        <v>484.51</v>
      </c>
      <c r="G16" s="98" t="str">
        <f t="shared" ref="G16:G17" si="0">IF(E16=" "," ",E16*F16)</f>
        <v xml:space="preserve"> </v>
      </c>
      <c r="H16" s="99" t="str">
        <f t="shared" ref="H16:H17" si="1">IF(E16=" "," ",(G16-(G16*J16/100))/(1+(K16/100)))</f>
        <v xml:space="preserve"> </v>
      </c>
      <c r="I16" s="100" t="str">
        <f t="shared" ref="I16:I17" si="2">IF(E16=" "," ",H16*0.5*(44/12))</f>
        <v xml:space="preserve"> </v>
      </c>
      <c r="J16" s="51">
        <v>0</v>
      </c>
      <c r="K16" s="52">
        <v>12</v>
      </c>
      <c r="L16" s="53">
        <v>216.3</v>
      </c>
      <c r="M16" s="53" t="e">
        <f t="shared" ref="M16:M22" si="3">L16*E16</f>
        <v>#VALUE!</v>
      </c>
      <c r="N16" s="52" t="e">
        <f>M16*44/12</f>
        <v>#VALUE!</v>
      </c>
      <c r="O16" s="54" t="s">
        <v>156</v>
      </c>
    </row>
    <row r="17" spans="2:19" ht="17.100000000000001" customHeight="1" x14ac:dyDescent="0.25">
      <c r="B17" s="170"/>
      <c r="C17" s="176" t="str">
        <f>Dictionary!C45</f>
        <v>Konstruktionsvollholz</v>
      </c>
      <c r="D17" s="177"/>
      <c r="E17" s="127" t="str">
        <f>IF(ISNUMBER(MATCH(C17,Input!F:F,0)),SUMIF(Input!F:F,'CO2-Tool Wood'!C17,Input!I:I)," ")</f>
        <v xml:space="preserve"> </v>
      </c>
      <c r="F17" s="50">
        <v>492.92</v>
      </c>
      <c r="G17" s="98" t="str">
        <f t="shared" si="0"/>
        <v xml:space="preserve"> </v>
      </c>
      <c r="H17" s="99" t="str">
        <f t="shared" si="1"/>
        <v xml:space="preserve"> </v>
      </c>
      <c r="I17" s="100" t="str">
        <f t="shared" si="2"/>
        <v xml:space="preserve"> </v>
      </c>
      <c r="J17" s="51">
        <f>0.043+0.002+0.059</f>
        <v>0.104</v>
      </c>
      <c r="K17" s="52">
        <v>12</v>
      </c>
      <c r="L17" s="53">
        <v>219.83</v>
      </c>
      <c r="M17" s="53" t="e">
        <f t="shared" si="3"/>
        <v>#VALUE!</v>
      </c>
      <c r="N17" s="52" t="e">
        <f t="shared" ref="N17:N31" si="4">M17*44/12</f>
        <v>#VALUE!</v>
      </c>
      <c r="O17" s="54" t="s">
        <v>156</v>
      </c>
      <c r="P17" s="49"/>
      <c r="Q17" s="49"/>
      <c r="R17" s="49"/>
      <c r="S17" s="49"/>
    </row>
    <row r="18" spans="2:19" ht="15.75" x14ac:dyDescent="0.25">
      <c r="B18" s="170"/>
      <c r="C18" s="176" t="str">
        <f>Dictionary!C46</f>
        <v>Balkenschichtholz (Duo-Triobalken)</v>
      </c>
      <c r="D18" s="177"/>
      <c r="E18" s="127" t="str">
        <f>IF(ISNUMBER(MATCH(C18,Input!F:F,0)),SUMIF(Input!F:F,'CO2-Tool Wood'!C18,Input!I:I)," ")</f>
        <v xml:space="preserve"> </v>
      </c>
      <c r="F18" s="50">
        <v>500.36</v>
      </c>
      <c r="G18" s="98" t="str">
        <f>IF(E18=" "," ",E18*F18)</f>
        <v xml:space="preserve"> </v>
      </c>
      <c r="H18" s="99" t="str">
        <f>IF(E18=" "," ",(G18-(G18*J18/100))/(1+(K18/100)))</f>
        <v xml:space="preserve"> </v>
      </c>
      <c r="I18" s="100" t="str">
        <f>IF(E18=" "," ",H18*0.5*(44/12))</f>
        <v xml:space="preserve"> </v>
      </c>
      <c r="J18" s="51">
        <f>0.655+0.031+0.309+0.005</f>
        <v>1</v>
      </c>
      <c r="K18" s="52">
        <v>12</v>
      </c>
      <c r="L18" s="53">
        <v>221.14</v>
      </c>
      <c r="M18" s="53" t="e">
        <f t="shared" si="3"/>
        <v>#VALUE!</v>
      </c>
      <c r="N18" s="52" t="e">
        <f t="shared" si="4"/>
        <v>#VALUE!</v>
      </c>
      <c r="O18" s="54" t="s">
        <v>156</v>
      </c>
      <c r="P18" s="49"/>
      <c r="Q18" s="49"/>
      <c r="R18" s="49"/>
      <c r="S18" s="49"/>
    </row>
    <row r="19" spans="2:19" ht="15.75" x14ac:dyDescent="0.25">
      <c r="B19" s="170"/>
      <c r="C19" s="176" t="str">
        <f>Dictionary!C47</f>
        <v>Brettschichtholz - Standardformen</v>
      </c>
      <c r="D19" s="177"/>
      <c r="E19" s="127" t="str">
        <f>IF(ISNUMBER(MATCH(C19,Input!F:F,0)),SUMIF(Input!F:F,'CO2-Tool Wood'!C19,Input!I:I)," ")</f>
        <v xml:space="preserve"> </v>
      </c>
      <c r="F19" s="50">
        <v>507.11</v>
      </c>
      <c r="G19" s="98" t="str">
        <f t="shared" ref="G19:G39" si="5">IF(E19=" "," ",E19*F19)</f>
        <v xml:space="preserve"> </v>
      </c>
      <c r="H19" s="99" t="str">
        <f t="shared" ref="H19:H39" si="6">IF(E19=" "," ",(G19-(G19*J19/100))/(1+(K19/100)))</f>
        <v xml:space="preserve"> </v>
      </c>
      <c r="I19" s="100" t="str">
        <f t="shared" ref="I19:I39" si="7">IF(E19=" "," ",H19*0.5*(44/12))</f>
        <v xml:space="preserve"> </v>
      </c>
      <c r="J19" s="51">
        <f>1.622+0.058+0.057+0.0003</f>
        <v>1.7373000000000001</v>
      </c>
      <c r="K19" s="52">
        <v>12</v>
      </c>
      <c r="L19" s="53">
        <v>222.46</v>
      </c>
      <c r="M19" s="53" t="e">
        <f t="shared" si="3"/>
        <v>#VALUE!</v>
      </c>
      <c r="N19" s="52" t="e">
        <f t="shared" si="4"/>
        <v>#VALUE!</v>
      </c>
      <c r="O19" s="54" t="s">
        <v>156</v>
      </c>
      <c r="P19" s="49"/>
      <c r="Q19" s="49"/>
      <c r="R19" s="49"/>
      <c r="S19" s="49"/>
    </row>
    <row r="20" spans="2:19" ht="17.100000000000001" customHeight="1" x14ac:dyDescent="0.25">
      <c r="B20" s="170"/>
      <c r="C20" s="176" t="str">
        <f>Dictionary!C48</f>
        <v>Brettschichtholz - Sonderformen</v>
      </c>
      <c r="D20" s="177"/>
      <c r="E20" s="127" t="str">
        <f>IF(ISNUMBER(MATCH(C20,Input!F:F,0)),SUMIF(Input!F:F,'CO2-Tool Wood'!C20,Input!I:I)," ")</f>
        <v xml:space="preserve"> </v>
      </c>
      <c r="F20" s="50">
        <v>508.43</v>
      </c>
      <c r="G20" s="98" t="str">
        <f t="shared" si="5"/>
        <v xml:space="preserve"> </v>
      </c>
      <c r="H20" s="99" t="str">
        <f t="shared" si="6"/>
        <v xml:space="preserve"> </v>
      </c>
      <c r="I20" s="100" t="str">
        <f t="shared" si="7"/>
        <v xml:space="preserve"> </v>
      </c>
      <c r="J20" s="51">
        <f>2.199+0.293+0.011</f>
        <v>2.5030000000000001</v>
      </c>
      <c r="K20" s="52">
        <v>12</v>
      </c>
      <c r="L20" s="53">
        <v>221.3</v>
      </c>
      <c r="M20" s="53" t="e">
        <f t="shared" si="3"/>
        <v>#VALUE!</v>
      </c>
      <c r="N20" s="52" t="e">
        <f t="shared" si="4"/>
        <v>#VALUE!</v>
      </c>
      <c r="O20" s="54" t="s">
        <v>156</v>
      </c>
      <c r="P20" s="49"/>
      <c r="Q20" s="49"/>
      <c r="R20" s="49"/>
      <c r="S20" s="49"/>
    </row>
    <row r="21" spans="2:19" ht="17.100000000000001" customHeight="1" x14ac:dyDescent="0.25">
      <c r="B21" s="170"/>
      <c r="C21" s="176" t="str">
        <f>Dictionary!C49</f>
        <v>Brettsperrholz</v>
      </c>
      <c r="D21" s="177"/>
      <c r="E21" s="127" t="str">
        <f>IF(ISNUMBER(MATCH(C21,Input!F:F,0)),SUMIF(Input!F:F,'CO2-Tool Wood'!C21,Input!I:I)," ")</f>
        <v xml:space="preserve"> </v>
      </c>
      <c r="F21" s="50">
        <v>489.41</v>
      </c>
      <c r="G21" s="98" t="str">
        <f t="shared" si="5"/>
        <v xml:space="preserve"> </v>
      </c>
      <c r="H21" s="99" t="str">
        <f t="shared" si="6"/>
        <v xml:space="preserve"> </v>
      </c>
      <c r="I21" s="100" t="str">
        <f t="shared" si="7"/>
        <v xml:space="preserve"> </v>
      </c>
      <c r="J21" s="55">
        <f>0.814+0.691+0.039</f>
        <v>1.5439999999999998</v>
      </c>
      <c r="K21" s="55">
        <v>12</v>
      </c>
      <c r="L21" s="53">
        <v>215.12</v>
      </c>
      <c r="M21" s="53" t="e">
        <f t="shared" si="3"/>
        <v>#VALUE!</v>
      </c>
      <c r="N21" s="52" t="e">
        <f t="shared" si="4"/>
        <v>#VALUE!</v>
      </c>
      <c r="O21" s="54" t="s">
        <v>156</v>
      </c>
      <c r="P21" s="49"/>
      <c r="Q21" s="49"/>
      <c r="R21" s="49"/>
      <c r="S21" s="49"/>
    </row>
    <row r="22" spans="2:19" ht="15.75" x14ac:dyDescent="0.25">
      <c r="B22" s="171"/>
      <c r="C22" s="176" t="str">
        <f>Dictionary!C50</f>
        <v>Laubschnittholz</v>
      </c>
      <c r="D22" s="177"/>
      <c r="E22" s="127" t="str">
        <f>IF(ISNUMBER(MATCH(C22,Input!F:F,0)),SUMIF(Input!F:F,'CO2-Tool Wood'!C22,Input!I:I)," ")</f>
        <v xml:space="preserve"> </v>
      </c>
      <c r="F22" s="56">
        <v>761.6</v>
      </c>
      <c r="G22" s="98" t="str">
        <f t="shared" si="5"/>
        <v xml:space="preserve"> </v>
      </c>
      <c r="H22" s="99" t="str">
        <f t="shared" si="6"/>
        <v xml:space="preserve"> </v>
      </c>
      <c r="I22" s="100" t="str">
        <f t="shared" si="7"/>
        <v xml:space="preserve"> </v>
      </c>
      <c r="J22" s="55">
        <v>0</v>
      </c>
      <c r="K22" s="55">
        <v>12</v>
      </c>
      <c r="L22" s="53">
        <v>340</v>
      </c>
      <c r="M22" s="53" t="e">
        <f t="shared" si="3"/>
        <v>#VALUE!</v>
      </c>
      <c r="N22" s="52" t="e">
        <f t="shared" si="4"/>
        <v>#VALUE!</v>
      </c>
      <c r="O22" s="54" t="s">
        <v>156</v>
      </c>
    </row>
    <row r="23" spans="2:19" ht="15" customHeight="1" x14ac:dyDescent="0.25">
      <c r="B23" s="172"/>
      <c r="C23" s="172"/>
      <c r="D23" s="172"/>
      <c r="E23" s="172"/>
      <c r="F23" s="172"/>
      <c r="G23" s="172"/>
      <c r="H23" s="172"/>
      <c r="I23" s="172"/>
      <c r="J23" s="55"/>
      <c r="K23" s="55"/>
      <c r="L23" s="53"/>
      <c r="M23" s="53"/>
      <c r="N23" s="51"/>
      <c r="O23" s="54"/>
      <c r="P23" s="49"/>
      <c r="Q23" s="49"/>
      <c r="R23" s="49"/>
      <c r="S23" s="49"/>
    </row>
    <row r="24" spans="2:19" ht="17.100000000000001" customHeight="1" x14ac:dyDescent="0.25">
      <c r="B24" s="173" t="str">
        <f>Dictionary!C37</f>
        <v>Holz-Werkstoffe in [m³]</v>
      </c>
      <c r="C24" s="176" t="str">
        <f>Dictionary!C51</f>
        <v>3- und 5-Schichtholzplatten</v>
      </c>
      <c r="D24" s="177"/>
      <c r="E24" s="127" t="str">
        <f>IF(ISNUMBER(MATCH(C24,Input!F:F,0)),SUMIF(Input!F:F,'CO2-Tool Wood'!C24,Input!I:I)," ")</f>
        <v xml:space="preserve"> </v>
      </c>
      <c r="F24" s="57">
        <v>510.45</v>
      </c>
      <c r="G24" s="98" t="str">
        <f t="shared" si="5"/>
        <v xml:space="preserve"> </v>
      </c>
      <c r="H24" s="99" t="str">
        <f t="shared" si="6"/>
        <v xml:space="preserve"> </v>
      </c>
      <c r="I24" s="100" t="str">
        <f t="shared" si="7"/>
        <v xml:space="preserve"> </v>
      </c>
      <c r="J24" s="55">
        <v>3.4860000000000002</v>
      </c>
      <c r="K24" s="55">
        <v>12</v>
      </c>
      <c r="L24" s="53">
        <v>219.94</v>
      </c>
      <c r="M24" s="53" t="e">
        <f t="shared" ref="M24:M31" si="8">L24*E24</f>
        <v>#VALUE!</v>
      </c>
      <c r="N24" s="52" t="e">
        <f>M24*44/12</f>
        <v>#VALUE!</v>
      </c>
      <c r="O24" s="54" t="s">
        <v>156</v>
      </c>
      <c r="P24" s="49"/>
      <c r="Q24" s="49"/>
      <c r="R24" s="49"/>
      <c r="S24" s="49"/>
    </row>
    <row r="25" spans="2:19" ht="17.100000000000001" customHeight="1" x14ac:dyDescent="0.25">
      <c r="B25" s="170"/>
      <c r="C25" s="176" t="str">
        <f>Dictionary!C52</f>
        <v>Sperrholz</v>
      </c>
      <c r="D25" s="177"/>
      <c r="E25" s="127" t="str">
        <f>IF(ISNUMBER(MATCH(C25,Input!F:F,0)),SUMIF(Input!F:F,'CO2-Tool Wood'!C25,Input!I:I)," ")</f>
        <v xml:space="preserve"> </v>
      </c>
      <c r="F25" s="50">
        <v>823.93</v>
      </c>
      <c r="G25" s="98" t="str">
        <f t="shared" si="5"/>
        <v xml:space="preserve"> </v>
      </c>
      <c r="H25" s="99" t="str">
        <f t="shared" si="6"/>
        <v xml:space="preserve"> </v>
      </c>
      <c r="I25" s="100" t="str">
        <f t="shared" si="7"/>
        <v xml:space="preserve"> </v>
      </c>
      <c r="J25" s="55">
        <v>10.87</v>
      </c>
      <c r="K25" s="55">
        <v>8</v>
      </c>
      <c r="L25" s="53">
        <v>340</v>
      </c>
      <c r="M25" s="53" t="e">
        <f t="shared" si="8"/>
        <v>#VALUE!</v>
      </c>
      <c r="N25" s="52" t="e">
        <f t="shared" si="4"/>
        <v>#VALUE!</v>
      </c>
      <c r="O25" s="54" t="s">
        <v>156</v>
      </c>
      <c r="P25" s="49"/>
      <c r="Q25" s="49"/>
      <c r="R25" s="49"/>
      <c r="S25" s="49"/>
    </row>
    <row r="26" spans="2:19" ht="17.100000000000001" customHeight="1" x14ac:dyDescent="0.25">
      <c r="B26" s="170"/>
      <c r="C26" s="176" t="str">
        <f>Dictionary!C53</f>
        <v>OSB</v>
      </c>
      <c r="D26" s="177"/>
      <c r="E26" s="127" t="str">
        <f>IF(ISNUMBER(MATCH(C26,Input!F:F,0)),SUMIF(Input!F:F,'CO2-Tool Wood'!C26,Input!I:I)," ")</f>
        <v xml:space="preserve"> </v>
      </c>
      <c r="F26" s="50">
        <v>600</v>
      </c>
      <c r="G26" s="98" t="str">
        <f t="shared" si="5"/>
        <v xml:space="preserve"> </v>
      </c>
      <c r="H26" s="99" t="str">
        <f t="shared" si="6"/>
        <v xml:space="preserve"> </v>
      </c>
      <c r="I26" s="100" t="str">
        <f t="shared" si="7"/>
        <v xml:space="preserve"> </v>
      </c>
      <c r="J26" s="55">
        <f>3.52+1.61+1.89</f>
        <v>7.02</v>
      </c>
      <c r="K26" s="55">
        <v>5</v>
      </c>
      <c r="L26" s="53">
        <v>265.43</v>
      </c>
      <c r="M26" s="53" t="e">
        <f t="shared" si="8"/>
        <v>#VALUE!</v>
      </c>
      <c r="N26" s="52" t="e">
        <f t="shared" si="4"/>
        <v>#VALUE!</v>
      </c>
      <c r="O26" s="54" t="s">
        <v>156</v>
      </c>
      <c r="P26" s="49"/>
      <c r="Q26" s="49"/>
      <c r="R26" s="49"/>
      <c r="S26" s="49"/>
    </row>
    <row r="27" spans="2:19" ht="17.100000000000001" customHeight="1" x14ac:dyDescent="0.25">
      <c r="B27" s="170"/>
      <c r="C27" s="176" t="str">
        <f>Dictionary!C54</f>
        <v>Röhrenspanplatte</v>
      </c>
      <c r="D27" s="177"/>
      <c r="E27" s="127" t="str">
        <f>IF(ISNUMBER(MATCH(C27,Input!F:F,0)),SUMIF(Input!F:F,'CO2-Tool Wood'!C27,Input!I:I)," ")</f>
        <v xml:space="preserve"> </v>
      </c>
      <c r="F27" s="50">
        <v>272</v>
      </c>
      <c r="G27" s="98" t="str">
        <f t="shared" si="5"/>
        <v xml:space="preserve"> </v>
      </c>
      <c r="H27" s="99" t="str">
        <f t="shared" si="6"/>
        <v xml:space="preserve"> </v>
      </c>
      <c r="I27" s="100" t="str">
        <f t="shared" si="7"/>
        <v xml:space="preserve"> </v>
      </c>
      <c r="J27" s="55">
        <f>7.405+0.125</f>
        <v>7.53</v>
      </c>
      <c r="K27" s="55">
        <v>7</v>
      </c>
      <c r="L27" s="53">
        <v>117.6</v>
      </c>
      <c r="M27" s="53" t="e">
        <f t="shared" si="8"/>
        <v>#VALUE!</v>
      </c>
      <c r="N27" s="52" t="e">
        <f t="shared" si="4"/>
        <v>#VALUE!</v>
      </c>
      <c r="O27" s="54" t="s">
        <v>156</v>
      </c>
      <c r="P27" s="49"/>
      <c r="Q27" s="49"/>
      <c r="R27" s="49"/>
      <c r="S27" s="49"/>
    </row>
    <row r="28" spans="2:19" ht="15.75" x14ac:dyDescent="0.25">
      <c r="B28" s="170"/>
      <c r="C28" s="176" t="str">
        <f>Dictionary!C55</f>
        <v>Spanplatte, melaminbeschichtet</v>
      </c>
      <c r="D28" s="177"/>
      <c r="E28" s="127" t="str">
        <f>IF(ISNUMBER(MATCH(C28,Input!F:F,0)),SUMIF(Input!F:F,'CO2-Tool Wood'!C28,Input!I:I)," ")</f>
        <v xml:space="preserve"> </v>
      </c>
      <c r="F28" s="50">
        <v>633.29</v>
      </c>
      <c r="G28" s="98" t="str">
        <f t="shared" si="5"/>
        <v xml:space="preserve"> </v>
      </c>
      <c r="H28" s="99" t="str">
        <f t="shared" si="6"/>
        <v xml:space="preserve"> </v>
      </c>
      <c r="I28" s="100" t="str">
        <f t="shared" si="7"/>
        <v xml:space="preserve"> </v>
      </c>
      <c r="J28" s="55">
        <f>6.84+1.372+0.001+0.311+0.234+0.082+1.452</f>
        <v>10.292</v>
      </c>
      <c r="K28" s="55">
        <v>7</v>
      </c>
      <c r="L28" s="53">
        <v>265.48</v>
      </c>
      <c r="M28" s="53" t="e">
        <f t="shared" si="8"/>
        <v>#VALUE!</v>
      </c>
      <c r="N28" s="52" t="e">
        <f t="shared" si="4"/>
        <v>#VALUE!</v>
      </c>
      <c r="O28" s="54" t="s">
        <v>156</v>
      </c>
      <c r="P28" s="49"/>
      <c r="Q28" s="49"/>
      <c r="R28" s="49"/>
      <c r="S28" s="49"/>
    </row>
    <row r="29" spans="2:19" ht="17.100000000000001" customHeight="1" x14ac:dyDescent="0.25">
      <c r="B29" s="170"/>
      <c r="C29" s="176" t="str">
        <f>Dictionary!C56</f>
        <v>Spanplatte, roh</v>
      </c>
      <c r="D29" s="177"/>
      <c r="E29" s="127" t="str">
        <f>IF(ISNUMBER(MATCH(C29,Input!F:F,0)),SUMIF(Input!F:F,'CO2-Tool Wood'!C29,Input!I:I)," ")</f>
        <v xml:space="preserve"> </v>
      </c>
      <c r="F29" s="50">
        <v>633.30999999999995</v>
      </c>
      <c r="G29" s="98" t="str">
        <f t="shared" si="5"/>
        <v xml:space="preserve"> </v>
      </c>
      <c r="H29" s="99" t="str">
        <f t="shared" si="6"/>
        <v xml:space="preserve"> </v>
      </c>
      <c r="I29" s="100" t="str">
        <f t="shared" si="7"/>
        <v xml:space="preserve"> </v>
      </c>
      <c r="J29" s="55">
        <f>7.513+0.796+0.065+0.135+0.392+0.22+0.002+0.042</f>
        <v>9.1649999999999991</v>
      </c>
      <c r="K29" s="55">
        <v>7</v>
      </c>
      <c r="L29" s="53">
        <v>268.83</v>
      </c>
      <c r="M29" s="53" t="e">
        <f t="shared" si="8"/>
        <v>#VALUE!</v>
      </c>
      <c r="N29" s="52" t="e">
        <f t="shared" si="4"/>
        <v>#VALUE!</v>
      </c>
      <c r="O29" s="54" t="s">
        <v>156</v>
      </c>
      <c r="P29" s="49"/>
      <c r="Q29" s="49"/>
      <c r="R29" s="49"/>
      <c r="S29" s="49"/>
    </row>
    <row r="30" spans="2:19" ht="17.100000000000001" customHeight="1" x14ac:dyDescent="0.25">
      <c r="B30" s="170"/>
      <c r="C30" s="176" t="str">
        <f>Dictionary!C57</f>
        <v>MDF</v>
      </c>
      <c r="D30" s="177"/>
      <c r="E30" s="127" t="str">
        <f>IF(ISNUMBER(MATCH(C30,Input!F:F,0)),SUMIF(Input!F:F,'CO2-Tool Wood'!C30,Input!I:I)," ")</f>
        <v xml:space="preserve"> </v>
      </c>
      <c r="F30" s="50">
        <v>737.5</v>
      </c>
      <c r="G30" s="98" t="str">
        <f t="shared" si="5"/>
        <v xml:space="preserve"> </v>
      </c>
      <c r="H30" s="99" t="str">
        <f t="shared" si="6"/>
        <v xml:space="preserve"> </v>
      </c>
      <c r="I30" s="100" t="str">
        <f t="shared" si="7"/>
        <v xml:space="preserve"> </v>
      </c>
      <c r="J30" s="55">
        <f>12.961+0.631</f>
        <v>13.592000000000001</v>
      </c>
      <c r="K30" s="55">
        <v>8</v>
      </c>
      <c r="L30" s="53">
        <v>295.14999999999998</v>
      </c>
      <c r="M30" s="53" t="e">
        <f t="shared" si="8"/>
        <v>#VALUE!</v>
      </c>
      <c r="N30" s="52" t="e">
        <f t="shared" si="4"/>
        <v>#VALUE!</v>
      </c>
      <c r="O30" s="54" t="s">
        <v>156</v>
      </c>
      <c r="P30" s="49"/>
      <c r="Q30" s="49"/>
      <c r="R30" s="49"/>
      <c r="S30" s="49"/>
    </row>
    <row r="31" spans="2:19" ht="17.100000000000001" customHeight="1" x14ac:dyDescent="0.25">
      <c r="B31" s="170"/>
      <c r="C31" s="176" t="str">
        <f>Dictionary!C58</f>
        <v>HDF</v>
      </c>
      <c r="D31" s="177"/>
      <c r="E31" s="127" t="str">
        <f>IF(ISNUMBER(MATCH(C31,Input!F:F,0)),SUMIF(Input!F:F,'CO2-Tool Wood'!C31,Input!I:I)," ")</f>
        <v xml:space="preserve"> </v>
      </c>
      <c r="F31" s="50">
        <v>849.92</v>
      </c>
      <c r="G31" s="98" t="str">
        <f t="shared" si="5"/>
        <v xml:space="preserve"> </v>
      </c>
      <c r="H31" s="99" t="str">
        <f t="shared" si="6"/>
        <v xml:space="preserve"> </v>
      </c>
      <c r="I31" s="100" t="str">
        <f t="shared" si="7"/>
        <v xml:space="preserve"> </v>
      </c>
      <c r="J31" s="55">
        <f>13.33+0.66</f>
        <v>13.99</v>
      </c>
      <c r="K31" s="55">
        <v>9</v>
      </c>
      <c r="L31" s="53">
        <v>334.67</v>
      </c>
      <c r="M31" s="53" t="e">
        <f t="shared" si="8"/>
        <v>#VALUE!</v>
      </c>
      <c r="N31" s="52" t="e">
        <f t="shared" si="4"/>
        <v>#VALUE!</v>
      </c>
      <c r="O31" s="54" t="s">
        <v>156</v>
      </c>
      <c r="P31" s="49"/>
      <c r="Q31" s="49"/>
      <c r="R31" s="49"/>
      <c r="S31" s="49"/>
    </row>
    <row r="32" spans="2:19" ht="15" customHeight="1" x14ac:dyDescent="0.25">
      <c r="B32" s="172"/>
      <c r="C32" s="172"/>
      <c r="D32" s="172"/>
      <c r="E32" s="172"/>
      <c r="F32" s="172"/>
      <c r="G32" s="172"/>
      <c r="H32" s="172"/>
      <c r="I32" s="172"/>
      <c r="J32" s="55"/>
      <c r="K32" s="55"/>
      <c r="L32" s="53"/>
      <c r="M32" s="53"/>
      <c r="N32" s="51"/>
      <c r="O32" s="54"/>
      <c r="P32" s="49"/>
      <c r="Q32" s="49"/>
      <c r="R32" s="49"/>
      <c r="S32" s="49"/>
    </row>
    <row r="33" spans="2:19" ht="17.100000000000001" customHeight="1" x14ac:dyDescent="0.25">
      <c r="B33" s="173" t="str">
        <f>Dictionary!C38</f>
        <v>Dämmstoffe in [m³]</v>
      </c>
      <c r="C33" s="176" t="str">
        <f>Dictionary!C59</f>
        <v>Holzwolleleichtbauplatten</v>
      </c>
      <c r="D33" s="177"/>
      <c r="E33" s="127" t="str">
        <f>IF(ISNUMBER(MATCH(C33,Input!F:F,0)),SUMIF(Input!F:F,'CO2-Tool Wood'!C33,Input!I:I)," ")</f>
        <v xml:space="preserve"> </v>
      </c>
      <c r="F33" s="50">
        <v>360</v>
      </c>
      <c r="G33" s="98" t="str">
        <f t="shared" si="5"/>
        <v xml:space="preserve"> </v>
      </c>
      <c r="H33" s="99" t="str">
        <f t="shared" si="6"/>
        <v xml:space="preserve"> </v>
      </c>
      <c r="I33" s="100" t="str">
        <f t="shared" si="7"/>
        <v xml:space="preserve"> </v>
      </c>
      <c r="J33" s="58">
        <v>5</v>
      </c>
      <c r="K33" s="58">
        <v>10</v>
      </c>
      <c r="L33" s="53"/>
      <c r="M33" s="53" t="e">
        <f t="shared" ref="M33:M39" si="9">L33*E33</f>
        <v>#VALUE!</v>
      </c>
      <c r="N33" s="52" t="e">
        <f t="shared" ref="N33" si="10">M33*44/12</f>
        <v>#VALUE!</v>
      </c>
      <c r="O33" s="51" t="s">
        <v>157</v>
      </c>
      <c r="P33" s="49"/>
      <c r="Q33" s="49"/>
      <c r="R33" s="49"/>
      <c r="S33" s="49"/>
    </row>
    <row r="34" spans="2:19" ht="17.100000000000001" customHeight="1" x14ac:dyDescent="0.25">
      <c r="B34" s="170"/>
      <c r="C34" s="176" t="str">
        <f>Dictionary!C60</f>
        <v>Holzfaserdämmplatte</v>
      </c>
      <c r="D34" s="177"/>
      <c r="E34" s="127" t="str">
        <f>IF(ISNUMBER(MATCH(C34,Input!F:F,0)),SUMIF(Input!F:F,'CO2-Tool Wood'!C34,Input!I:I)," ")</f>
        <v xml:space="preserve"> </v>
      </c>
      <c r="F34" s="50">
        <v>150.76</v>
      </c>
      <c r="G34" s="98" t="str">
        <f t="shared" si="5"/>
        <v xml:space="preserve"> </v>
      </c>
      <c r="H34" s="99" t="str">
        <f>IF(E34=" "," ",M34*2)</f>
        <v xml:space="preserve"> </v>
      </c>
      <c r="I34" s="100" t="str">
        <f t="shared" si="7"/>
        <v xml:space="preserve"> </v>
      </c>
      <c r="J34" s="55"/>
      <c r="K34" s="55"/>
      <c r="L34" s="53">
        <v>64.64</v>
      </c>
      <c r="M34" s="53" t="e">
        <f t="shared" si="9"/>
        <v>#VALUE!</v>
      </c>
      <c r="N34" s="52" t="e">
        <f>M34*44/12</f>
        <v>#VALUE!</v>
      </c>
      <c r="O34" s="54" t="s">
        <v>156</v>
      </c>
      <c r="P34" s="59"/>
      <c r="Q34" s="49"/>
      <c r="R34" s="49"/>
      <c r="S34" s="49"/>
    </row>
    <row r="35" spans="2:19" ht="17.100000000000001" customHeight="1" x14ac:dyDescent="0.25">
      <c r="B35" s="170"/>
      <c r="C35" s="176" t="str">
        <f>Dictionary!C61</f>
        <v>Zellulose Faserplatten</v>
      </c>
      <c r="D35" s="177"/>
      <c r="E35" s="127" t="str">
        <f>IF(ISNUMBER(MATCH(C35,Input!F:F,0)),SUMIF(Input!F:F,'CO2-Tool Wood'!C35,Input!I:I)," ")</f>
        <v xml:space="preserve"> </v>
      </c>
      <c r="F35" s="50">
        <v>80</v>
      </c>
      <c r="G35" s="98" t="str">
        <f t="shared" si="5"/>
        <v xml:space="preserve"> </v>
      </c>
      <c r="H35" s="99" t="str">
        <f t="shared" ref="H35:H37" si="11">IF(E35=" "," ",M35*2)</f>
        <v xml:space="preserve"> </v>
      </c>
      <c r="I35" s="100" t="str">
        <f t="shared" si="7"/>
        <v xml:space="preserve"> </v>
      </c>
      <c r="J35" s="55"/>
      <c r="K35" s="55"/>
      <c r="L35" s="53">
        <v>26</v>
      </c>
      <c r="M35" s="53" t="e">
        <f t="shared" si="9"/>
        <v>#VALUE!</v>
      </c>
      <c r="N35" s="52" t="e">
        <f t="shared" ref="N35:N38" si="12">M35*44/12</f>
        <v>#VALUE!</v>
      </c>
      <c r="O35" s="51" t="s">
        <v>158</v>
      </c>
      <c r="P35" s="49"/>
      <c r="Q35" s="49"/>
      <c r="R35" s="49"/>
      <c r="S35" s="49"/>
    </row>
    <row r="36" spans="2:19" ht="15.75" customHeight="1" x14ac:dyDescent="0.25">
      <c r="B36" s="170"/>
      <c r="C36" s="176" t="str">
        <f>Dictionary!C62</f>
        <v>Zellulose Einblas-Dämmstoff</v>
      </c>
      <c r="D36" s="177"/>
      <c r="E36" s="127" t="str">
        <f>IF(ISNUMBER(MATCH(C36,Input!F:F,0)),SUMIF(Input!F:F,'CO2-Tool Wood'!C36,Input!I:I)," ")</f>
        <v xml:space="preserve"> </v>
      </c>
      <c r="F36" s="50">
        <v>45</v>
      </c>
      <c r="G36" s="98" t="str">
        <f t="shared" si="5"/>
        <v xml:space="preserve"> </v>
      </c>
      <c r="H36" s="99" t="str">
        <f t="shared" si="11"/>
        <v xml:space="preserve"> </v>
      </c>
      <c r="I36" s="100" t="str">
        <f t="shared" si="7"/>
        <v xml:space="preserve"> </v>
      </c>
      <c r="J36" s="55"/>
      <c r="K36" s="55"/>
      <c r="L36" s="53">
        <v>20.25</v>
      </c>
      <c r="M36" s="53" t="e">
        <f t="shared" si="9"/>
        <v>#VALUE!</v>
      </c>
      <c r="N36" s="52" t="e">
        <f t="shared" si="12"/>
        <v>#VALUE!</v>
      </c>
      <c r="O36" s="51" t="s">
        <v>158</v>
      </c>
      <c r="P36" s="49"/>
      <c r="Q36" s="49" t="s">
        <v>159</v>
      </c>
      <c r="R36" s="49"/>
      <c r="S36" s="49"/>
    </row>
    <row r="37" spans="2:19" ht="17.100000000000001" customHeight="1" x14ac:dyDescent="0.25">
      <c r="B37" s="170"/>
      <c r="C37" s="176" t="str">
        <f>Dictionary!C63</f>
        <v>Hanf-/Flachsvlies</v>
      </c>
      <c r="D37" s="177"/>
      <c r="E37" s="127" t="str">
        <f>IF(ISNUMBER(MATCH(C37,Input!F:F,0)),SUMIF(Input!F:F,'CO2-Tool Wood'!C37,Input!I:I)," ")</f>
        <v xml:space="preserve"> </v>
      </c>
      <c r="F37" s="50">
        <v>38</v>
      </c>
      <c r="G37" s="98" t="str">
        <f t="shared" si="5"/>
        <v xml:space="preserve"> </v>
      </c>
      <c r="H37" s="99" t="str">
        <f t="shared" si="11"/>
        <v xml:space="preserve"> </v>
      </c>
      <c r="I37" s="100" t="str">
        <f t="shared" si="7"/>
        <v xml:space="preserve"> </v>
      </c>
      <c r="J37" s="55"/>
      <c r="K37" s="55"/>
      <c r="L37" s="53">
        <v>16.149999999999999</v>
      </c>
      <c r="M37" s="53" t="e">
        <f t="shared" si="9"/>
        <v>#VALUE!</v>
      </c>
      <c r="N37" s="52" t="e">
        <f t="shared" si="12"/>
        <v>#VALUE!</v>
      </c>
      <c r="O37" s="51" t="s">
        <v>158</v>
      </c>
      <c r="P37" s="49"/>
      <c r="Q37" s="49"/>
      <c r="R37" s="49"/>
      <c r="S37" s="49"/>
    </row>
    <row r="38" spans="2:19" ht="17.100000000000001" customHeight="1" x14ac:dyDescent="0.25">
      <c r="B38" s="170"/>
      <c r="C38" s="176" t="str">
        <f>Dictionary!C64</f>
        <v>Expandierter Kork</v>
      </c>
      <c r="D38" s="177"/>
      <c r="E38" s="127" t="str">
        <f>IF(ISNUMBER(MATCH(C38,Input!F:F,0)),SUMIF(Input!F:F,'CO2-Tool Wood'!C38,Input!I:I)," ")</f>
        <v xml:space="preserve"> </v>
      </c>
      <c r="F38" s="50">
        <v>80</v>
      </c>
      <c r="G38" s="98" t="str">
        <f t="shared" si="5"/>
        <v xml:space="preserve"> </v>
      </c>
      <c r="H38" s="99" t="str">
        <f t="shared" si="6"/>
        <v xml:space="preserve"> </v>
      </c>
      <c r="I38" s="100" t="str">
        <f t="shared" si="7"/>
        <v xml:space="preserve"> </v>
      </c>
      <c r="J38" s="58"/>
      <c r="K38" s="58">
        <v>10</v>
      </c>
      <c r="L38" s="53"/>
      <c r="M38" s="53" t="e">
        <f t="shared" si="9"/>
        <v>#VALUE!</v>
      </c>
      <c r="N38" s="52" t="e">
        <f t="shared" si="12"/>
        <v>#VALUE!</v>
      </c>
      <c r="O38" s="51" t="s">
        <v>157</v>
      </c>
      <c r="P38" s="49"/>
      <c r="Q38" s="49"/>
      <c r="R38" s="49"/>
      <c r="S38" s="49"/>
    </row>
    <row r="39" spans="2:19" ht="17.100000000000001" customHeight="1" x14ac:dyDescent="0.25">
      <c r="B39" s="171"/>
      <c r="C39" s="176" t="str">
        <f>Dictionary!C65</f>
        <v>Stroh</v>
      </c>
      <c r="D39" s="177"/>
      <c r="E39" s="127" t="str">
        <f>IF(ISNUMBER(MATCH(C39,Input!F:F,0)),SUMIF(Input!F:F,'CO2-Tool Wood'!C39,Input!I:I)," ")</f>
        <v xml:space="preserve"> </v>
      </c>
      <c r="F39" s="50">
        <v>100</v>
      </c>
      <c r="G39" s="98" t="str">
        <f t="shared" si="5"/>
        <v xml:space="preserve"> </v>
      </c>
      <c r="H39" s="99" t="str">
        <f t="shared" si="6"/>
        <v xml:space="preserve"> </v>
      </c>
      <c r="I39" s="100" t="str">
        <f t="shared" si="7"/>
        <v xml:space="preserve"> </v>
      </c>
      <c r="J39" s="58"/>
      <c r="K39" s="58">
        <v>10</v>
      </c>
      <c r="L39" s="53"/>
      <c r="M39" s="53" t="e">
        <f t="shared" si="9"/>
        <v>#VALUE!</v>
      </c>
      <c r="N39" s="52" t="e">
        <f>M39*44/12</f>
        <v>#VALUE!</v>
      </c>
      <c r="O39" s="54" t="s">
        <v>160</v>
      </c>
      <c r="P39" s="49"/>
      <c r="Q39" s="49"/>
      <c r="R39" s="49"/>
      <c r="S39" s="49"/>
    </row>
    <row r="40" spans="2:19" ht="12" customHeight="1" x14ac:dyDescent="0.25">
      <c r="B40" s="165"/>
      <c r="C40" s="165"/>
      <c r="D40" s="165"/>
      <c r="E40" s="165"/>
      <c r="F40" s="165"/>
      <c r="G40" s="165"/>
      <c r="H40" s="165"/>
      <c r="I40" s="165"/>
      <c r="J40" s="41"/>
      <c r="K40" s="41"/>
      <c r="P40" s="49"/>
      <c r="Q40" s="49"/>
      <c r="R40" s="49"/>
      <c r="S40" s="49"/>
    </row>
    <row r="41" spans="2:19" ht="12" customHeight="1" x14ac:dyDescent="0.25">
      <c r="B41" s="60" t="str">
        <f>Dictionary!C40</f>
        <v>Vollholz:</v>
      </c>
      <c r="C41" s="61"/>
      <c r="D41" s="61"/>
      <c r="E41" s="62"/>
      <c r="F41" s="142" t="str">
        <f>Dictionary!C14</f>
        <v xml:space="preserve">Speichermenge biogener Kohlenstoff in t CO2 Gesamt: </v>
      </c>
      <c r="G41" s="142"/>
      <c r="H41" s="143"/>
      <c r="I41" s="148">
        <f>SUM(I16:I22,I24:I31,I33:I39,0)/1000</f>
        <v>0</v>
      </c>
      <c r="J41" s="63"/>
      <c r="K41" s="63"/>
      <c r="L41" s="64"/>
      <c r="M41" s="64"/>
      <c r="N41" s="64"/>
      <c r="O41" s="64"/>
      <c r="P41" s="49"/>
      <c r="Q41" s="49"/>
      <c r="R41" s="49"/>
      <c r="S41" s="49"/>
    </row>
    <row r="42" spans="2:19" ht="12" customHeight="1" x14ac:dyDescent="0.25">
      <c r="B42" s="65" t="str">
        <f>Dictionary!C44</f>
        <v>Nadelschnittholz</v>
      </c>
      <c r="C42" s="66" t="str">
        <f>Dictionary!C116</f>
        <v xml:space="preserve">Datensatz: 3.1.01 Nadelschnittholz - getrocknet (Durchschnitt DE)  </v>
      </c>
      <c r="D42" s="66"/>
      <c r="E42" s="67"/>
      <c r="F42" s="144"/>
      <c r="G42" s="144"/>
      <c r="H42" s="145"/>
      <c r="I42" s="149"/>
      <c r="J42" s="63"/>
      <c r="K42" s="63"/>
      <c r="L42" s="64"/>
      <c r="M42" s="64"/>
      <c r="N42" s="64"/>
      <c r="O42" s="64"/>
      <c r="P42" s="49"/>
      <c r="Q42" s="49"/>
      <c r="R42" s="49"/>
      <c r="S42" s="49"/>
    </row>
    <row r="43" spans="2:19" ht="12" customHeight="1" x14ac:dyDescent="0.25">
      <c r="B43" s="65" t="str">
        <f>Dictionary!C45</f>
        <v>Konstruktionsvollholz</v>
      </c>
      <c r="C43" s="66" t="str">
        <f>Dictionary!C117</f>
        <v xml:space="preserve">Datensatz: 3.1.02 Konstruktionsvollholz (Durchschnitt DE) </v>
      </c>
      <c r="D43" s="66"/>
      <c r="E43" s="67"/>
      <c r="F43" s="144"/>
      <c r="G43" s="144"/>
      <c r="H43" s="145"/>
      <c r="I43" s="149"/>
      <c r="J43" s="63"/>
      <c r="K43" s="63"/>
      <c r="L43" s="64"/>
      <c r="M43" s="64"/>
      <c r="N43" s="64"/>
      <c r="O43" s="64"/>
      <c r="P43" s="49"/>
      <c r="Q43" s="49"/>
      <c r="R43" s="49"/>
      <c r="S43" s="49"/>
    </row>
    <row r="44" spans="2:19" ht="21" customHeight="1" x14ac:dyDescent="0.25">
      <c r="B44" s="128" t="str">
        <f>Dictionary!C46</f>
        <v>Balkenschichtholz (Duo-Triobalken)</v>
      </c>
      <c r="C44" s="66" t="str">
        <f>Dictionary!C118</f>
        <v xml:space="preserve">Datensatz: 3.1.03 Balkenschichtholz (Durchschnitt DE) </v>
      </c>
      <c r="D44" s="66"/>
      <c r="E44" s="67"/>
      <c r="F44" s="146"/>
      <c r="G44" s="146"/>
      <c r="H44" s="147"/>
      <c r="I44" s="150"/>
      <c r="J44" s="68"/>
      <c r="K44" s="68"/>
      <c r="L44" s="69"/>
      <c r="M44" s="69"/>
      <c r="N44" s="69"/>
      <c r="O44" s="69"/>
    </row>
    <row r="45" spans="2:19" ht="12" customHeight="1" x14ac:dyDescent="0.25">
      <c r="B45" s="65" t="str">
        <f>Dictionary!C47</f>
        <v>Brettschichtholz - Standardformen</v>
      </c>
      <c r="C45" s="66" t="str">
        <f>Dictionary!C119</f>
        <v xml:space="preserve">Datensatz: 3.1.04 Brettschichtholz - Standardformen (Durchschnitt DE) </v>
      </c>
      <c r="D45" s="66"/>
      <c r="E45" s="70"/>
      <c r="F45" s="151" t="str">
        <f>Dictionary!C15</f>
        <v>Informativ: Speichermenge biogener Kohlenstoff in t /m² BGF</v>
      </c>
      <c r="G45" s="152"/>
      <c r="H45" s="153"/>
      <c r="I45" s="160">
        <f>IF(E11&gt;0,I41/E11,0)</f>
        <v>0</v>
      </c>
      <c r="J45" s="68"/>
      <c r="K45" s="68"/>
      <c r="L45" s="69"/>
      <c r="M45" s="69"/>
      <c r="N45" s="69"/>
    </row>
    <row r="46" spans="2:19" ht="12" customHeight="1" x14ac:dyDescent="0.25">
      <c r="B46" s="65" t="str">
        <f>Dictionary!C48</f>
        <v>Brettschichtholz - Sonderformen</v>
      </c>
      <c r="C46" s="66" t="str">
        <f>Dictionary!C120</f>
        <v xml:space="preserve">Datensatz: 3.1.04 Brettschichtholz - Sonderformen (Durchschnitt DE) </v>
      </c>
      <c r="D46" s="66"/>
      <c r="E46" s="70"/>
      <c r="F46" s="154"/>
      <c r="G46" s="155"/>
      <c r="H46" s="156"/>
      <c r="I46" s="160"/>
      <c r="J46" s="72"/>
      <c r="K46" s="72"/>
      <c r="L46" s="69"/>
      <c r="M46" s="69"/>
      <c r="N46" s="69"/>
    </row>
    <row r="47" spans="2:19" ht="12" customHeight="1" x14ac:dyDescent="0.25">
      <c r="B47" s="65" t="str">
        <f>Dictionary!C49</f>
        <v>Brettsperrholz</v>
      </c>
      <c r="C47" s="66" t="str">
        <f>Dictionary!C121</f>
        <v xml:space="preserve">Datensatz: 3.1.05 Brettsperrholz (Durchschnitt DE) </v>
      </c>
      <c r="D47" s="66"/>
      <c r="E47" s="70"/>
      <c r="F47" s="157"/>
      <c r="G47" s="158"/>
      <c r="H47" s="159"/>
      <c r="I47" s="160"/>
      <c r="J47" s="73"/>
      <c r="K47" s="73"/>
      <c r="L47" s="74"/>
      <c r="M47" s="74"/>
      <c r="N47" s="74"/>
    </row>
    <row r="48" spans="2:19" ht="12" customHeight="1" x14ac:dyDescent="0.25">
      <c r="B48" s="65" t="str">
        <f>Dictionary!C50</f>
        <v>Laubschnittholz</v>
      </c>
      <c r="C48" s="66" t="str">
        <f>Dictionary!C122</f>
        <v xml:space="preserve">Datensatz: 3.1.01 Laubschnittholz - getrocknet (Durchschnitt DE) </v>
      </c>
      <c r="D48" s="66"/>
      <c r="E48" s="67"/>
      <c r="F48" s="151" t="str">
        <f>Dictionary!C110</f>
        <v>Verbaute Holzmasse (lutro) in kg /m² BGF</v>
      </c>
      <c r="G48" s="152"/>
      <c r="H48" s="153"/>
      <c r="I48" s="162">
        <f>IF(E11&gt;0,(SUM(G16:G22,G24:G31,G33:G39))/E11,0)</f>
        <v>0</v>
      </c>
      <c r="J48" s="73"/>
      <c r="K48" s="73"/>
      <c r="L48" s="74"/>
      <c r="M48" s="74"/>
      <c r="N48" s="74"/>
    </row>
    <row r="49" spans="2:15" ht="12" customHeight="1" x14ac:dyDescent="0.25">
      <c r="B49" s="75" t="str">
        <f>Dictionary!C41</f>
        <v>Holz-Werkstoffe:</v>
      </c>
      <c r="C49" s="76"/>
      <c r="D49" s="76"/>
      <c r="E49" s="71"/>
      <c r="F49" s="154"/>
      <c r="G49" s="155"/>
      <c r="H49" s="156"/>
      <c r="I49" s="163"/>
      <c r="J49" s="73"/>
      <c r="K49" s="77"/>
    </row>
    <row r="50" spans="2:15" ht="12" customHeight="1" x14ac:dyDescent="0.25">
      <c r="B50" s="65" t="str">
        <f>Dictionary!C51</f>
        <v>3- und 5-Schichtholzplatten</v>
      </c>
      <c r="C50" s="66" t="str">
        <f>Dictionary!C126</f>
        <v xml:space="preserve">Datensatz: 3.2.01 3- und 5-Schicht Massivholzplatte (Durchschnitt DE) </v>
      </c>
      <c r="D50" s="66"/>
      <c r="E50" s="70"/>
      <c r="F50" s="157"/>
      <c r="G50" s="158"/>
      <c r="H50" s="159"/>
      <c r="I50" s="164"/>
      <c r="J50" s="77"/>
      <c r="K50" s="77"/>
    </row>
    <row r="51" spans="2:15" ht="12" customHeight="1" x14ac:dyDescent="0.25">
      <c r="B51" s="65" t="str">
        <f>Dictionary!C52</f>
        <v>Sperrholz</v>
      </c>
      <c r="C51" s="66" t="str">
        <f>Dictionary!C127</f>
        <v xml:space="preserve">Datensatz: 3.2.02 Furniersperrholz (Durchschnitt DE) </v>
      </c>
      <c r="D51" s="66"/>
      <c r="E51" s="71"/>
      <c r="F51" s="140" t="str">
        <f>Dictionary!C22</f>
        <v>* Nachvollziehbare Nachweise sind dem Förderantrag als nummerierte Anlage beizulegen.</v>
      </c>
      <c r="G51" s="140"/>
      <c r="H51" s="140"/>
      <c r="I51" s="140"/>
    </row>
    <row r="52" spans="2:15" ht="12" customHeight="1" x14ac:dyDescent="0.25">
      <c r="B52" s="65" t="str">
        <f>Dictionary!C53</f>
        <v>OSB</v>
      </c>
      <c r="C52" s="66" t="str">
        <f>Dictionary!C128</f>
        <v xml:space="preserve">Datensatz: 3.2.04 Oriented Strand Board (Durchschnitt DE) </v>
      </c>
      <c r="D52" s="66"/>
      <c r="E52" s="71"/>
      <c r="F52" s="140"/>
      <c r="G52" s="140"/>
      <c r="H52" s="140"/>
      <c r="I52" s="140"/>
    </row>
    <row r="53" spans="2:15" ht="12" customHeight="1" x14ac:dyDescent="0.25">
      <c r="B53" s="65" t="str">
        <f>Dictionary!C54</f>
        <v>Röhrenspanplatte</v>
      </c>
      <c r="C53" s="66" t="str">
        <f>Dictionary!C129</f>
        <v xml:space="preserve">Datensatz: 3.2.06 Röhrenspanplatte (Durchschnitt DE) </v>
      </c>
      <c r="D53" s="66"/>
      <c r="E53" s="71"/>
      <c r="F53" s="140"/>
      <c r="G53" s="140"/>
      <c r="H53" s="140"/>
      <c r="I53" s="140"/>
      <c r="J53" s="78"/>
      <c r="K53" s="78"/>
      <c r="L53" s="78"/>
      <c r="M53" s="78"/>
      <c r="N53" s="78"/>
      <c r="O53" s="78"/>
    </row>
    <row r="54" spans="2:15" ht="21" customHeight="1" x14ac:dyDescent="0.25">
      <c r="B54" s="128" t="str">
        <f>Dictionary!C55</f>
        <v>Spanplatte, melaminbeschichtet</v>
      </c>
      <c r="C54" s="66" t="str">
        <f>Dictionary!C130</f>
        <v xml:space="preserve">Datensatz: 3.2.06 Spanplatte - melaminbeschichtet (Durchschnitt DE) </v>
      </c>
      <c r="D54" s="66"/>
      <c r="E54" s="71"/>
      <c r="F54" s="161" t="str">
        <f>Dictionary!C23</f>
        <v>** Quelle: ökobau.dat Version: 2021-II-A2 vom 25.06.2021, Angaben inkl. Holzfeuchte (lutro)</v>
      </c>
      <c r="G54" s="161"/>
      <c r="H54" s="161"/>
      <c r="I54" s="161"/>
      <c r="J54" s="79"/>
      <c r="K54" s="79"/>
      <c r="L54" s="80"/>
      <c r="M54" s="80"/>
      <c r="N54" s="80"/>
      <c r="O54" s="80"/>
    </row>
    <row r="55" spans="2:15" ht="12" customHeight="1" x14ac:dyDescent="0.25">
      <c r="B55" s="65" t="str">
        <f>Dictionary!C56</f>
        <v>Spanplatte, roh</v>
      </c>
      <c r="C55" s="66" t="str">
        <f>Dictionary!C131</f>
        <v xml:space="preserve">Datensatz: 3.2.06 Spanplatte, roh (Durchschnitt DE) </v>
      </c>
      <c r="D55" s="66"/>
      <c r="E55" s="71"/>
      <c r="F55" s="161"/>
      <c r="G55" s="161"/>
      <c r="H55" s="161"/>
      <c r="I55" s="161"/>
      <c r="J55" s="79"/>
      <c r="K55" s="79"/>
      <c r="L55" s="80"/>
      <c r="M55" s="80"/>
      <c r="N55" s="80"/>
      <c r="O55" s="80"/>
    </row>
    <row r="56" spans="2:15" ht="12" customHeight="1" x14ac:dyDescent="0.25">
      <c r="B56" s="65" t="str">
        <f>Dictionary!C57</f>
        <v>MDF</v>
      </c>
      <c r="C56" s="66" t="str">
        <f>Dictionary!C132</f>
        <v xml:space="preserve">Datensatz: 3.2.07 Mitteldichte Faserplatte (Durchschnitt DE) </v>
      </c>
      <c r="D56" s="66"/>
      <c r="E56" s="71"/>
      <c r="F56" s="161"/>
      <c r="G56" s="161"/>
      <c r="H56" s="161"/>
      <c r="I56" s="161"/>
      <c r="J56" s="79"/>
      <c r="K56" s="79"/>
      <c r="L56" s="80"/>
      <c r="M56" s="80"/>
      <c r="N56" s="80"/>
      <c r="O56" s="80"/>
    </row>
    <row r="57" spans="2:15" ht="12" customHeight="1" x14ac:dyDescent="0.25">
      <c r="B57" s="65" t="str">
        <f>Dictionary!C58</f>
        <v>HDF</v>
      </c>
      <c r="C57" s="66" t="str">
        <f>Dictionary!C133</f>
        <v xml:space="preserve">Datensatz: 3.2.07 Hochdichte Faserplatte (Durchschnitt DE) </v>
      </c>
      <c r="D57" s="66"/>
      <c r="E57" s="71"/>
      <c r="F57" s="140" t="str">
        <f>Dictionary!C24</f>
        <v>*** Nachwachsende regenerative Baustoffe (Masse des Holzes, atro) bestehen zu 50% aus Kohlenstoff (C). Somit enthält 1 kg Baustoff (atro, ohne Zusatzstoffe) 0,5 kg Kohlenstoff (C). Diese Menge an Kohlenstoff (C) ist wiederum in 1,8 kg CO2 gebunden. Ergebnis: 1 kg an nachwachsendem regenerativem Baustoff bindet die Menge an Kohlenstoff, die in 1,8 kg vom Klimagas CO2 enthalten ist.</v>
      </c>
      <c r="G57" s="140"/>
      <c r="H57" s="140"/>
      <c r="I57" s="140"/>
      <c r="J57" s="79"/>
      <c r="K57" s="79"/>
      <c r="L57" s="80"/>
      <c r="M57" s="80"/>
      <c r="N57" s="80"/>
      <c r="O57" s="80"/>
    </row>
    <row r="58" spans="2:15" ht="12" customHeight="1" x14ac:dyDescent="0.25">
      <c r="B58" s="75" t="str">
        <f>Dictionary!C42</f>
        <v>Dämmstoffe:</v>
      </c>
      <c r="C58" s="81"/>
      <c r="D58" s="81"/>
      <c r="E58" s="71"/>
      <c r="F58" s="140"/>
      <c r="G58" s="140"/>
      <c r="H58" s="140"/>
      <c r="I58" s="140"/>
      <c r="J58" s="79"/>
      <c r="K58" s="79"/>
      <c r="L58" s="80"/>
      <c r="M58" s="80"/>
      <c r="N58" s="80"/>
      <c r="O58" s="80"/>
    </row>
    <row r="59" spans="2:15" ht="12" customHeight="1" x14ac:dyDescent="0.25">
      <c r="B59" s="65" t="str">
        <f>Dictionary!C59</f>
        <v>Holzwolleleichtbauplatten</v>
      </c>
      <c r="C59" s="66" t="str">
        <f>Dictionary!C137</f>
        <v xml:space="preserve">Datensatz: 2.7.01 Holzwolle-Leichtbauplatte  </v>
      </c>
      <c r="D59" s="66"/>
      <c r="E59" s="71"/>
      <c r="F59" s="140"/>
      <c r="G59" s="140"/>
      <c r="H59" s="140"/>
      <c r="I59" s="140"/>
      <c r="J59" s="79"/>
      <c r="K59" s="79"/>
      <c r="L59" s="80"/>
      <c r="M59" s="80"/>
      <c r="N59" s="80"/>
      <c r="O59" s="80"/>
    </row>
    <row r="60" spans="2:15" ht="12" customHeight="1" x14ac:dyDescent="0.25">
      <c r="B60" s="65" t="str">
        <f>Dictionary!C60</f>
        <v>Holzfaserdämmplatte</v>
      </c>
      <c r="C60" s="66" t="str">
        <f>Dictionary!C138</f>
        <v xml:space="preserve">Datensatz: 2.10.01 Holzfaserdämmstoff Trockenverfahren (Durchschnitt DE)  </v>
      </c>
      <c r="D60" s="66"/>
      <c r="E60" s="71"/>
      <c r="F60" s="140"/>
      <c r="G60" s="140"/>
      <c r="H60" s="140"/>
      <c r="I60" s="140"/>
      <c r="J60" s="79"/>
      <c r="K60" s="79"/>
      <c r="L60" s="80"/>
      <c r="M60" s="80"/>
      <c r="N60" s="80"/>
      <c r="O60" s="80"/>
    </row>
    <row r="61" spans="2:15" ht="12" customHeight="1" x14ac:dyDescent="0.25">
      <c r="B61" s="65" t="str">
        <f>Dictionary!C61</f>
        <v>Zellulose Faserplatten</v>
      </c>
      <c r="C61" s="66" t="str">
        <f>Dictionary!C139</f>
        <v xml:space="preserve">Datensatz: 2.11.02 Zellulosefaserplatten  </v>
      </c>
      <c r="D61" s="66"/>
      <c r="E61" s="95"/>
      <c r="F61" s="140"/>
      <c r="G61" s="140"/>
      <c r="H61" s="140"/>
      <c r="I61" s="140"/>
      <c r="J61" s="79"/>
      <c r="K61" s="79"/>
      <c r="L61" s="80"/>
      <c r="M61" s="80"/>
      <c r="N61" s="80"/>
      <c r="O61" s="80"/>
    </row>
    <row r="62" spans="2:15" ht="21" customHeight="1" x14ac:dyDescent="0.25">
      <c r="B62" s="128" t="str">
        <f>Dictionary!C62</f>
        <v>Zellulose Einblas-Dämmstoff</v>
      </c>
      <c r="C62" s="66" t="str">
        <f>Dictionary!C140</f>
        <v xml:space="preserve">Datensatz: 2.11.01 Zellulosefaser Einblas-Dämmstoff </v>
      </c>
      <c r="D62" s="66"/>
      <c r="E62" s="71"/>
      <c r="F62" s="140"/>
      <c r="G62" s="140"/>
      <c r="H62" s="140"/>
      <c r="I62" s="140"/>
      <c r="J62" s="79"/>
      <c r="K62" s="79"/>
      <c r="L62" s="80"/>
      <c r="M62" s="80"/>
      <c r="N62" s="80"/>
      <c r="O62" s="80"/>
    </row>
    <row r="63" spans="2:15" ht="12" customHeight="1" x14ac:dyDescent="0.25">
      <c r="B63" s="65" t="str">
        <f>Dictionary!C63</f>
        <v>Hanf-/Flachsvlies</v>
      </c>
      <c r="C63" s="66" t="str">
        <f>Dictionary!C141</f>
        <v xml:space="preserve">Datensatz: 2.13.01 Hanfvlies/ 2.12.01 Flachsvlies </v>
      </c>
      <c r="D63" s="66"/>
      <c r="E63" s="71"/>
      <c r="F63" s="140"/>
      <c r="G63" s="140"/>
      <c r="H63" s="140"/>
      <c r="I63" s="140"/>
      <c r="J63" s="79"/>
      <c r="K63" s="79"/>
      <c r="L63" s="80"/>
      <c r="M63" s="80"/>
      <c r="N63" s="80"/>
      <c r="O63" s="80"/>
    </row>
    <row r="64" spans="2:15" ht="12" customHeight="1" x14ac:dyDescent="0.25">
      <c r="B64" s="65" t="str">
        <f>Dictionary!C64</f>
        <v>Expandierter Kork</v>
      </c>
      <c r="C64" s="66" t="str">
        <f>Dictionary!C142</f>
        <v xml:space="preserve">Datensatz: 2.9.01 Expandierter Kork </v>
      </c>
      <c r="D64" s="66"/>
      <c r="E64" s="71"/>
      <c r="F64" s="140"/>
      <c r="G64" s="140"/>
      <c r="H64" s="140"/>
      <c r="I64" s="140"/>
      <c r="J64" s="79"/>
      <c r="K64" s="79"/>
      <c r="L64" s="80"/>
      <c r="M64" s="80"/>
      <c r="N64" s="80"/>
      <c r="O64" s="80"/>
    </row>
    <row r="65" spans="2:15" ht="12" customHeight="1" x14ac:dyDescent="0.25">
      <c r="B65" s="82" t="str">
        <f>Dictionary!C65</f>
        <v>Stroh</v>
      </c>
      <c r="C65" s="126" t="str">
        <f>Dictionary!C143</f>
        <v xml:space="preserve">Datensatz: 2.23.01 FASBA e.V. Baustroh; 100 kg/m³ </v>
      </c>
      <c r="D65" s="126"/>
      <c r="E65" s="83"/>
      <c r="F65" s="139" t="str">
        <f>Dictionary!C25</f>
        <v>Erstellungsdatum Arbeitsblatt: 08.2023</v>
      </c>
      <c r="G65" s="140"/>
      <c r="H65" s="140"/>
      <c r="I65" s="140"/>
      <c r="J65" s="79"/>
      <c r="K65" s="79"/>
      <c r="L65" s="80"/>
      <c r="M65" s="80"/>
      <c r="N65" s="80"/>
      <c r="O65" s="80"/>
    </row>
    <row r="66" spans="2:15" x14ac:dyDescent="0.25">
      <c r="C66" s="41"/>
      <c r="D66" s="131"/>
    </row>
    <row r="67" spans="2:15" ht="21" customHeight="1" x14ac:dyDescent="0.25">
      <c r="B67" s="141" t="str">
        <f>Dictionary!C17</f>
        <v>Für die Richtigkeit der Angaben:</v>
      </c>
      <c r="C67" s="141"/>
      <c r="D67" s="141"/>
      <c r="E67" s="141"/>
      <c r="F67" s="141"/>
      <c r="G67" s="141"/>
      <c r="H67" s="141"/>
      <c r="I67" s="141"/>
    </row>
    <row r="68" spans="2:15" x14ac:dyDescent="0.25">
      <c r="B68" s="141"/>
      <c r="C68" s="141"/>
      <c r="D68" s="141"/>
      <c r="E68" s="141"/>
      <c r="F68" s="141"/>
      <c r="G68" s="141"/>
      <c r="H68" s="141"/>
      <c r="I68" s="141"/>
    </row>
    <row r="69" spans="2:15" x14ac:dyDescent="0.25">
      <c r="B69" s="84"/>
      <c r="C69" s="85"/>
      <c r="D69" s="85"/>
      <c r="E69" s="85"/>
      <c r="F69" s="85"/>
      <c r="G69" s="85"/>
      <c r="H69" s="85"/>
      <c r="I69" s="86"/>
    </row>
    <row r="70" spans="2:15" x14ac:dyDescent="0.25">
      <c r="B70" s="87" t="s">
        <v>172</v>
      </c>
      <c r="C70" s="88"/>
      <c r="D70" s="102" t="s">
        <v>254</v>
      </c>
      <c r="F70" s="88"/>
      <c r="G70" s="102" t="s">
        <v>172</v>
      </c>
      <c r="H70" s="88"/>
      <c r="I70" s="89"/>
    </row>
    <row r="71" spans="2:15" x14ac:dyDescent="0.25">
      <c r="B71" s="87" t="str">
        <f>Dictionary!C18</f>
        <v xml:space="preserve">Ort, Datum                                                    </v>
      </c>
      <c r="C71" s="88"/>
      <c r="D71" s="102" t="str">
        <f>Dictionary!C18</f>
        <v xml:space="preserve">Ort, Datum                                                    </v>
      </c>
      <c r="F71" s="88"/>
      <c r="G71" s="102" t="str">
        <f>Dictionary!C18</f>
        <v xml:space="preserve">Ort, Datum                                                    </v>
      </c>
      <c r="H71" s="88"/>
      <c r="I71" s="89"/>
    </row>
    <row r="72" spans="2:15" x14ac:dyDescent="0.25">
      <c r="B72" s="87"/>
      <c r="C72" s="88"/>
      <c r="D72" s="88"/>
      <c r="E72" s="88"/>
      <c r="F72" s="88"/>
      <c r="G72" s="88"/>
      <c r="H72" s="88"/>
      <c r="I72" s="89"/>
    </row>
    <row r="73" spans="2:15" x14ac:dyDescent="0.25">
      <c r="B73" s="90"/>
      <c r="C73" s="88"/>
      <c r="D73" s="88"/>
      <c r="E73" s="88"/>
      <c r="F73" s="88"/>
      <c r="G73" s="88"/>
      <c r="H73" s="88"/>
      <c r="I73" s="89"/>
    </row>
    <row r="74" spans="2:15" ht="13.9" customHeight="1" x14ac:dyDescent="0.25">
      <c r="B74" s="90"/>
      <c r="C74" s="88"/>
      <c r="D74" s="88"/>
      <c r="E74" s="88"/>
      <c r="F74" s="88"/>
      <c r="G74" s="88"/>
      <c r="H74" s="88"/>
      <c r="I74" s="89"/>
    </row>
    <row r="75" spans="2:15" x14ac:dyDescent="0.25">
      <c r="B75" s="90"/>
      <c r="C75" s="88"/>
      <c r="D75" s="88"/>
      <c r="E75" s="88"/>
      <c r="F75" s="88"/>
      <c r="G75" s="88"/>
      <c r="H75" s="88"/>
      <c r="I75" s="89"/>
    </row>
    <row r="76" spans="2:15" x14ac:dyDescent="0.25">
      <c r="B76" s="90" t="s">
        <v>163</v>
      </c>
      <c r="C76" s="88"/>
      <c r="D76" s="102" t="s">
        <v>253</v>
      </c>
      <c r="F76" s="88"/>
      <c r="G76" s="102" t="s">
        <v>171</v>
      </c>
      <c r="H76" s="88"/>
      <c r="I76" s="89"/>
    </row>
    <row r="77" spans="2:15" x14ac:dyDescent="0.25">
      <c r="B77" s="94" t="str">
        <f>Dictionary!C19</f>
        <v>Unterschrift Bauherr + Stempel</v>
      </c>
      <c r="C77" s="88"/>
      <c r="D77" s="134" t="str">
        <f>Dictionary!C20</f>
        <v xml:space="preserve">Unterschrift Projektant + Stempel                              </v>
      </c>
      <c r="F77" s="88"/>
      <c r="G77" s="101" t="str">
        <f>Dictionary!C21</f>
        <v>Unterschrift Bauleiter + Stempel (Bei der Endabrechnung)</v>
      </c>
      <c r="H77" s="88"/>
      <c r="I77" s="89"/>
    </row>
    <row r="78" spans="2:15" x14ac:dyDescent="0.25">
      <c r="B78" s="90"/>
      <c r="C78" s="88"/>
      <c r="D78" s="88"/>
      <c r="E78" s="88"/>
      <c r="F78" s="88"/>
      <c r="G78" s="101"/>
      <c r="H78" s="88"/>
      <c r="I78" s="89"/>
    </row>
    <row r="79" spans="2:15" x14ac:dyDescent="0.25">
      <c r="B79" s="90"/>
      <c r="C79" s="88"/>
      <c r="D79" s="88"/>
      <c r="E79" s="88"/>
      <c r="F79" s="88"/>
      <c r="G79" s="88"/>
      <c r="H79" s="88"/>
      <c r="I79" s="89"/>
    </row>
    <row r="80" spans="2:15" x14ac:dyDescent="0.25">
      <c r="B80" s="91"/>
      <c r="C80" s="92"/>
      <c r="D80" s="133"/>
      <c r="E80" s="92"/>
      <c r="F80" s="92"/>
      <c r="G80" s="92"/>
      <c r="H80" s="92"/>
      <c r="I80" s="93" t="s">
        <v>164</v>
      </c>
    </row>
  </sheetData>
  <sheetProtection algorithmName="SHA-512" hashValue="3ldXRjDyqBlRZlMVSX0Bwnab0E/Oo7nsDHR4PtC/p8p2olBeT81g7zsehuoGqkzJ9YCAX2ujgRVAQm6RKB+XEA==" saltValue="ecEeLfrIgH0tVWC8SS6JOw==" spinCount="100000" sheet="1" objects="1" selectLockedCells="1"/>
  <mergeCells count="57">
    <mergeCell ref="C37:D37"/>
    <mergeCell ref="C38:D38"/>
    <mergeCell ref="C39:D39"/>
    <mergeCell ref="C35:D35"/>
    <mergeCell ref="C34:D34"/>
    <mergeCell ref="C36:D36"/>
    <mergeCell ref="C33:D33"/>
    <mergeCell ref="C22:D22"/>
    <mergeCell ref="C24:D24"/>
    <mergeCell ref="C25:D25"/>
    <mergeCell ref="C26:D26"/>
    <mergeCell ref="C27:D27"/>
    <mergeCell ref="C28:D28"/>
    <mergeCell ref="C29:D29"/>
    <mergeCell ref="C30:D30"/>
    <mergeCell ref="C3:G3"/>
    <mergeCell ref="F4:G4"/>
    <mergeCell ref="B5:I5"/>
    <mergeCell ref="B8:I8"/>
    <mergeCell ref="C31:D31"/>
    <mergeCell ref="C15:D15"/>
    <mergeCell ref="C14:D14"/>
    <mergeCell ref="N14:N15"/>
    <mergeCell ref="O14:O15"/>
    <mergeCell ref="B13:I13"/>
    <mergeCell ref="E14:E15"/>
    <mergeCell ref="F14:F15"/>
    <mergeCell ref="G14:G15"/>
    <mergeCell ref="H14:H15"/>
    <mergeCell ref="I14:I15"/>
    <mergeCell ref="B40:I40"/>
    <mergeCell ref="J14:J15"/>
    <mergeCell ref="K14:K15"/>
    <mergeCell ref="L14:L15"/>
    <mergeCell ref="M14:M15"/>
    <mergeCell ref="B16:B22"/>
    <mergeCell ref="B23:I23"/>
    <mergeCell ref="B24:B31"/>
    <mergeCell ref="B32:I32"/>
    <mergeCell ref="B33:B39"/>
    <mergeCell ref="C16:D16"/>
    <mergeCell ref="C17:D17"/>
    <mergeCell ref="C18:D18"/>
    <mergeCell ref="C19:D19"/>
    <mergeCell ref="C20:D20"/>
    <mergeCell ref="C21:D21"/>
    <mergeCell ref="F65:I65"/>
    <mergeCell ref="B67:I68"/>
    <mergeCell ref="F41:H44"/>
    <mergeCell ref="I41:I44"/>
    <mergeCell ref="F45:H47"/>
    <mergeCell ref="I45:I47"/>
    <mergeCell ref="F57:I64"/>
    <mergeCell ref="F54:I56"/>
    <mergeCell ref="F51:I53"/>
    <mergeCell ref="F48:H50"/>
    <mergeCell ref="I48:I50"/>
  </mergeCells>
  <conditionalFormatting sqref="I45">
    <cfRule type="cellIs" priority="6" stopIfTrue="1" operator="equal">
      <formula>0</formula>
    </cfRule>
  </conditionalFormatting>
  <conditionalFormatting sqref="G9:H12 G23:H23 G32:H32 J47:K48 I41">
    <cfRule type="cellIs" priority="22" stopIfTrue="1" operator="equal">
      <formula>0</formula>
    </cfRule>
  </conditionalFormatting>
  <conditionalFormatting sqref="I103:I104">
    <cfRule type="cellIs" priority="21" stopIfTrue="1" operator="equal">
      <formula>0</formula>
    </cfRule>
  </conditionalFormatting>
  <conditionalFormatting sqref="I97">
    <cfRule type="cellIs" priority="19" stopIfTrue="1" operator="equal">
      <formula>0</formula>
    </cfRule>
  </conditionalFormatting>
  <conditionalFormatting sqref="I100">
    <cfRule type="cellIs" priority="18" stopIfTrue="1" operator="equal">
      <formula>0</formula>
    </cfRule>
  </conditionalFormatting>
  <conditionalFormatting sqref="L47:N48">
    <cfRule type="cellIs" priority="17" stopIfTrue="1" operator="equal">
      <formula>0</formula>
    </cfRule>
  </conditionalFormatting>
  <conditionalFormatting sqref="G16:G22">
    <cfRule type="cellIs" priority="16" stopIfTrue="1" operator="equal">
      <formula>0</formula>
    </cfRule>
  </conditionalFormatting>
  <conditionalFormatting sqref="H16:H22">
    <cfRule type="cellIs" priority="15" stopIfTrue="1" operator="equal">
      <formula>0</formula>
    </cfRule>
  </conditionalFormatting>
  <conditionalFormatting sqref="G81:G87">
    <cfRule type="cellIs" priority="14" stopIfTrue="1" operator="equal">
      <formula>0</formula>
    </cfRule>
  </conditionalFormatting>
  <conditionalFormatting sqref="G89:G95">
    <cfRule type="cellIs" priority="13" stopIfTrue="1" operator="equal">
      <formula>0</formula>
    </cfRule>
  </conditionalFormatting>
  <conditionalFormatting sqref="H81:H87">
    <cfRule type="cellIs" priority="12" stopIfTrue="1" operator="equal">
      <formula>0</formula>
    </cfRule>
  </conditionalFormatting>
  <conditionalFormatting sqref="H89:H95">
    <cfRule type="cellIs" priority="11" stopIfTrue="1" operator="equal">
      <formula>0</formula>
    </cfRule>
  </conditionalFormatting>
  <conditionalFormatting sqref="G24:G31">
    <cfRule type="cellIs" priority="5" stopIfTrue="1" operator="equal">
      <formula>0</formula>
    </cfRule>
  </conditionalFormatting>
  <conditionalFormatting sqref="G33:G39">
    <cfRule type="cellIs" priority="4" stopIfTrue="1" operator="equal">
      <formula>0</formula>
    </cfRule>
  </conditionalFormatting>
  <conditionalFormatting sqref="H24:H31">
    <cfRule type="cellIs" priority="3" stopIfTrue="1" operator="equal">
      <formula>0</formula>
    </cfRule>
  </conditionalFormatting>
  <conditionalFormatting sqref="H33:H39">
    <cfRule type="cellIs" priority="1" stopIfTrue="1" operator="equal">
      <formula>0</formula>
    </cfRule>
  </conditionalFormatting>
  <pageMargins left="0.7" right="0.7" top="0.78740157499999996" bottom="0.78740157499999996" header="0.3" footer="0.3"/>
  <pageSetup paperSize="9" scale="49" fitToWidth="0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53" r:id="rId4" name="Option Button 37">
              <controlPr defaultSize="0" autoFill="0" autoLine="0" autoPict="0">
                <anchor moveWithCells="1">
                  <from>
                    <xdr:col>3</xdr:col>
                    <xdr:colOff>857250</xdr:colOff>
                    <xdr:row>6</xdr:row>
                    <xdr:rowOff>57150</xdr:rowOff>
                  </from>
                  <to>
                    <xdr:col>4</xdr:col>
                    <xdr:colOff>695325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4" r:id="rId5" name="Option Button 38">
              <controlPr defaultSize="0" autoFill="0" autoLine="0" autoPict="0">
                <anchor moveWithCells="1">
                  <from>
                    <xdr:col>3</xdr:col>
                    <xdr:colOff>857250</xdr:colOff>
                    <xdr:row>4</xdr:row>
                    <xdr:rowOff>419100</xdr:rowOff>
                  </from>
                  <to>
                    <xdr:col>4</xdr:col>
                    <xdr:colOff>685800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297EC-F8FE-4502-9E63-4591FEB8C851}">
  <sheetPr codeName="Foglio3">
    <tabColor rgb="FF92D050"/>
    <pageSetUpPr fitToPage="1"/>
  </sheetPr>
  <dimension ref="A1:Q203"/>
  <sheetViews>
    <sheetView showGridLines="0" showZeros="0" zoomScale="70" zoomScaleNormal="70" workbookViewId="0">
      <selection activeCell="E27" sqref="E27"/>
    </sheetView>
  </sheetViews>
  <sheetFormatPr baseColWidth="10" defaultColWidth="8.7109375" defaultRowHeight="15" x14ac:dyDescent="0.25"/>
  <cols>
    <col min="1" max="1" width="8.85546875" style="4" bestFit="1" customWidth="1"/>
    <col min="2" max="2" width="16.7109375" customWidth="1"/>
    <col min="3" max="3" width="21.28515625" customWidth="1"/>
    <col min="4" max="4" width="18.140625" customWidth="1"/>
    <col min="5" max="5" width="75.42578125" customWidth="1"/>
    <col min="6" max="6" width="31.140625" customWidth="1"/>
    <col min="7" max="7" width="16" customWidth="1"/>
    <col min="8" max="8" width="14.28515625" customWidth="1"/>
    <col min="9" max="9" width="14.85546875" customWidth="1"/>
    <col min="10" max="11" width="18.5703125" customWidth="1"/>
    <col min="12" max="12" width="16.7109375" customWidth="1"/>
    <col min="13" max="13" width="12.28515625" bestFit="1" customWidth="1"/>
    <col min="14" max="14" width="20.42578125" customWidth="1"/>
    <col min="15" max="15" width="13.42578125" customWidth="1"/>
    <col min="16" max="16" width="12.85546875" bestFit="1" customWidth="1"/>
    <col min="17" max="17" width="2.7109375" customWidth="1"/>
  </cols>
  <sheetData>
    <row r="1" spans="1:17" ht="15" customHeight="1" x14ac:dyDescent="0.25">
      <c r="A1" s="210" t="str">
        <f>Dictionary!C107</f>
        <v>Nummer</v>
      </c>
      <c r="B1" s="209" t="str">
        <f>Dictionary!C106</f>
        <v xml:space="preserve">Bei Einreichung des Antrags auszufüllen </v>
      </c>
      <c r="C1" s="209"/>
      <c r="D1" s="209"/>
      <c r="E1" s="209"/>
      <c r="F1" s="209"/>
      <c r="G1" s="209"/>
      <c r="H1" s="209"/>
      <c r="I1" s="209"/>
      <c r="J1" s="209"/>
      <c r="K1" s="205" t="str">
        <f>Dictionary!C69</f>
        <v>Nur in der Abrechnungsphase auszufüllen</v>
      </c>
      <c r="L1" s="206"/>
      <c r="M1" s="206"/>
      <c r="N1" s="206"/>
      <c r="O1" s="206"/>
      <c r="P1" s="207"/>
    </row>
    <row r="2" spans="1:17" ht="15" customHeight="1" x14ac:dyDescent="0.25">
      <c r="A2" s="210"/>
      <c r="B2" s="210" t="str">
        <f>Dictionary!C70</f>
        <v>Bauteil</v>
      </c>
      <c r="C2" s="210" t="str">
        <f>Dictionary!C71</f>
        <v>Kode des Bauteils entsprechend beiliegenden Projektunterlagen</v>
      </c>
      <c r="D2" s="210" t="str">
        <f>Dictionary!C72</f>
        <v>Position (Gebäudegeschoss)</v>
      </c>
      <c r="E2" s="210" t="str">
        <f>Dictionary!C73</f>
        <v>Schicht des Bauteils</v>
      </c>
      <c r="F2" s="211" t="str">
        <f>Dictionary!C74</f>
        <v>Material  (siehe Blatt CO2-Tool Wood)</v>
      </c>
      <c r="G2" s="210" t="str">
        <f>Dictionary!C75</f>
        <v>Baustoffmenge</v>
      </c>
      <c r="H2" s="210"/>
      <c r="I2" s="210"/>
      <c r="J2" s="210" t="str">
        <f>Dictionary!C79</f>
        <v>Kode in der Massenberechnung</v>
      </c>
      <c r="K2" s="203" t="str">
        <f>Dictionary!C108</f>
        <v>Referenznummer Photos</v>
      </c>
      <c r="L2" s="210" t="str">
        <f>Dictionary!C80</f>
        <v>Zertifikat über die nachhaltige Herkunft des Holzes</v>
      </c>
      <c r="M2" s="210" t="str">
        <f>Dictionary!C81</f>
        <v>Zertifikat Nr.</v>
      </c>
      <c r="N2" s="210" t="str">
        <f>Dictionary!C82</f>
        <v>Zertifikat/Erklärung zur Vollholzbeschaffung innerhalb  500 Km</v>
      </c>
      <c r="O2" s="210" t="str">
        <f>Dictionary!C83</f>
        <v>Typ/Nr. des Belegs</v>
      </c>
      <c r="P2" s="208" t="str">
        <f>Dictionary!C84</f>
        <v xml:space="preserve">Rechnung Nr. </v>
      </c>
      <c r="Q2" s="202"/>
    </row>
    <row r="3" spans="1:17" ht="51" customHeight="1" x14ac:dyDescent="0.25">
      <c r="A3" s="210"/>
      <c r="B3" s="210"/>
      <c r="C3" s="210"/>
      <c r="D3" s="210"/>
      <c r="E3" s="210"/>
      <c r="F3" s="211"/>
      <c r="G3" s="3" t="str">
        <f>Dictionary!C76</f>
        <v>Fläche in [m²]</v>
      </c>
      <c r="H3" s="3" t="str">
        <f>Dictionary!C77</f>
        <v>Dicke in [m]</v>
      </c>
      <c r="I3" s="2" t="str">
        <f>Dictionary!C78</f>
        <v>Volumen in [m³]</v>
      </c>
      <c r="J3" s="210"/>
      <c r="K3" s="204"/>
      <c r="L3" s="210"/>
      <c r="M3" s="210"/>
      <c r="N3" s="210"/>
      <c r="O3" s="210"/>
      <c r="P3" s="208"/>
      <c r="Q3" s="202"/>
    </row>
    <row r="4" spans="1:17" x14ac:dyDescent="0.25">
      <c r="A4" s="5">
        <v>1</v>
      </c>
      <c r="B4" s="8"/>
      <c r="C4" s="9"/>
      <c r="D4" s="9"/>
      <c r="E4" s="9"/>
      <c r="F4" s="9"/>
      <c r="G4" s="9"/>
      <c r="H4" s="9"/>
      <c r="I4" s="9">
        <f t="shared" ref="I4:I67" si="0">G4*H4</f>
        <v>0</v>
      </c>
      <c r="J4" s="9"/>
      <c r="K4" s="9"/>
      <c r="L4" s="9"/>
      <c r="M4" s="9"/>
      <c r="N4" s="9"/>
      <c r="O4" s="9"/>
      <c r="P4" s="9"/>
    </row>
    <row r="5" spans="1:17" x14ac:dyDescent="0.25">
      <c r="A5" s="6">
        <v>2</v>
      </c>
      <c r="B5" s="10"/>
      <c r="C5" s="11"/>
      <c r="D5" s="11"/>
      <c r="E5" s="11"/>
      <c r="F5" s="11"/>
      <c r="G5" s="11"/>
      <c r="H5" s="11"/>
      <c r="I5" s="9">
        <f t="shared" si="0"/>
        <v>0</v>
      </c>
      <c r="J5" s="11"/>
      <c r="K5" s="11"/>
      <c r="L5" s="11"/>
      <c r="M5" s="11"/>
      <c r="N5" s="11"/>
      <c r="O5" s="11"/>
      <c r="P5" s="11"/>
    </row>
    <row r="6" spans="1:17" x14ac:dyDescent="0.25">
      <c r="A6" s="6">
        <v>3</v>
      </c>
      <c r="B6" s="10"/>
      <c r="C6" s="11"/>
      <c r="D6" s="11"/>
      <c r="E6" s="11"/>
      <c r="F6" s="11"/>
      <c r="G6" s="11"/>
      <c r="H6" s="11"/>
      <c r="I6" s="9">
        <f t="shared" si="0"/>
        <v>0</v>
      </c>
      <c r="J6" s="11"/>
      <c r="K6" s="11"/>
      <c r="L6" s="11"/>
      <c r="M6" s="11"/>
      <c r="N6" s="11"/>
      <c r="O6" s="11"/>
      <c r="P6" s="11"/>
    </row>
    <row r="7" spans="1:17" x14ac:dyDescent="0.25">
      <c r="A7" s="6">
        <v>4</v>
      </c>
      <c r="B7" s="10"/>
      <c r="C7" s="11"/>
      <c r="D7" s="11"/>
      <c r="E7" s="11"/>
      <c r="F7" s="11"/>
      <c r="G7" s="11"/>
      <c r="H7" s="11"/>
      <c r="I7" s="9">
        <f t="shared" si="0"/>
        <v>0</v>
      </c>
      <c r="J7" s="11"/>
      <c r="K7" s="11"/>
      <c r="L7" s="11"/>
      <c r="M7" s="11"/>
      <c r="N7" s="11"/>
      <c r="O7" s="11"/>
      <c r="P7" s="11"/>
    </row>
    <row r="8" spans="1:17" x14ac:dyDescent="0.25">
      <c r="A8" s="6">
        <v>5</v>
      </c>
      <c r="B8" s="10"/>
      <c r="C8" s="11"/>
      <c r="D8" s="11"/>
      <c r="E8" s="11"/>
      <c r="F8" s="11"/>
      <c r="G8" s="11"/>
      <c r="H8" s="11"/>
      <c r="I8" s="9">
        <f t="shared" si="0"/>
        <v>0</v>
      </c>
      <c r="J8" s="11"/>
      <c r="K8" s="11"/>
      <c r="L8" s="11"/>
      <c r="M8" s="11"/>
      <c r="N8" s="11"/>
      <c r="O8" s="11"/>
      <c r="P8" s="11"/>
    </row>
    <row r="9" spans="1:17" x14ac:dyDescent="0.25">
      <c r="A9" s="6">
        <v>6</v>
      </c>
      <c r="B9" s="10"/>
      <c r="C9" s="11"/>
      <c r="D9" s="11"/>
      <c r="E9" s="11"/>
      <c r="F9" s="11"/>
      <c r="G9" s="11"/>
      <c r="H9" s="11"/>
      <c r="I9" s="9">
        <f t="shared" si="0"/>
        <v>0</v>
      </c>
      <c r="J9" s="11"/>
      <c r="K9" s="11"/>
      <c r="L9" s="11"/>
      <c r="M9" s="11"/>
      <c r="N9" s="11"/>
      <c r="O9" s="11"/>
      <c r="P9" s="11"/>
    </row>
    <row r="10" spans="1:17" x14ac:dyDescent="0.25">
      <c r="A10" s="6">
        <v>7</v>
      </c>
      <c r="B10" s="10"/>
      <c r="C10" s="11"/>
      <c r="D10" s="11"/>
      <c r="E10" s="11"/>
      <c r="F10" s="11"/>
      <c r="G10" s="11"/>
      <c r="H10" s="11"/>
      <c r="I10" s="9">
        <f t="shared" si="0"/>
        <v>0</v>
      </c>
      <c r="J10" s="11"/>
      <c r="K10" s="11"/>
      <c r="L10" s="11"/>
      <c r="M10" s="11"/>
      <c r="N10" s="11"/>
      <c r="O10" s="11"/>
      <c r="P10" s="11"/>
    </row>
    <row r="11" spans="1:17" x14ac:dyDescent="0.25">
      <c r="A11" s="6">
        <v>8</v>
      </c>
      <c r="B11" s="10"/>
      <c r="C11" s="11"/>
      <c r="D11" s="11"/>
      <c r="E11" s="11"/>
      <c r="F11" s="11"/>
      <c r="G11" s="11"/>
      <c r="H11" s="11"/>
      <c r="I11" s="9">
        <f t="shared" si="0"/>
        <v>0</v>
      </c>
      <c r="J11" s="11"/>
      <c r="K11" s="11"/>
      <c r="L11" s="11"/>
      <c r="M11" s="11"/>
      <c r="N11" s="11"/>
      <c r="O11" s="11"/>
      <c r="P11" s="11"/>
    </row>
    <row r="12" spans="1:17" x14ac:dyDescent="0.25">
      <c r="A12" s="6">
        <v>9</v>
      </c>
      <c r="B12" s="10"/>
      <c r="C12" s="11"/>
      <c r="D12" s="11"/>
      <c r="E12" s="11"/>
      <c r="F12" s="11"/>
      <c r="G12" s="11"/>
      <c r="H12" s="11"/>
      <c r="I12" s="9">
        <f t="shared" si="0"/>
        <v>0</v>
      </c>
      <c r="J12" s="11"/>
      <c r="K12" s="11"/>
      <c r="L12" s="11"/>
      <c r="M12" s="11"/>
      <c r="N12" s="11"/>
      <c r="O12" s="11"/>
      <c r="P12" s="11"/>
    </row>
    <row r="13" spans="1:17" x14ac:dyDescent="0.25">
      <c r="A13" s="6">
        <v>10</v>
      </c>
      <c r="B13" s="10"/>
      <c r="C13" s="11"/>
      <c r="D13" s="11"/>
      <c r="E13" s="11"/>
      <c r="F13" s="11"/>
      <c r="G13" s="11"/>
      <c r="H13" s="11"/>
      <c r="I13" s="9">
        <f t="shared" si="0"/>
        <v>0</v>
      </c>
      <c r="J13" s="11"/>
      <c r="K13" s="11"/>
      <c r="L13" s="11"/>
      <c r="M13" s="11"/>
      <c r="N13" s="11"/>
      <c r="O13" s="11"/>
      <c r="P13" s="11"/>
    </row>
    <row r="14" spans="1:17" x14ac:dyDescent="0.25">
      <c r="A14" s="6">
        <v>11</v>
      </c>
      <c r="B14" s="10"/>
      <c r="C14" s="11"/>
      <c r="D14" s="11"/>
      <c r="E14" s="11"/>
      <c r="F14" s="11"/>
      <c r="G14" s="11"/>
      <c r="H14" s="11"/>
      <c r="I14" s="9">
        <f t="shared" si="0"/>
        <v>0</v>
      </c>
      <c r="J14" s="11"/>
      <c r="K14" s="11"/>
      <c r="L14" s="11"/>
      <c r="M14" s="11"/>
      <c r="N14" s="11"/>
      <c r="O14" s="11"/>
      <c r="P14" s="11"/>
    </row>
    <row r="15" spans="1:17" x14ac:dyDescent="0.25">
      <c r="A15" s="6">
        <v>12</v>
      </c>
      <c r="B15" s="10"/>
      <c r="C15" s="11"/>
      <c r="D15" s="11"/>
      <c r="E15" s="11"/>
      <c r="F15" s="11"/>
      <c r="G15" s="11"/>
      <c r="H15" s="11"/>
      <c r="I15" s="9">
        <f t="shared" si="0"/>
        <v>0</v>
      </c>
      <c r="J15" s="11"/>
      <c r="K15" s="11"/>
      <c r="L15" s="11"/>
      <c r="M15" s="11"/>
      <c r="N15" s="11"/>
      <c r="O15" s="11"/>
      <c r="P15" s="11"/>
    </row>
    <row r="16" spans="1:17" x14ac:dyDescent="0.25">
      <c r="A16" s="6">
        <v>13</v>
      </c>
      <c r="B16" s="10"/>
      <c r="C16" s="11"/>
      <c r="D16" s="11"/>
      <c r="E16" s="11"/>
      <c r="F16" s="11"/>
      <c r="G16" s="11"/>
      <c r="H16" s="11"/>
      <c r="I16" s="9">
        <f t="shared" si="0"/>
        <v>0</v>
      </c>
      <c r="J16" s="11"/>
      <c r="K16" s="11"/>
      <c r="L16" s="11"/>
      <c r="M16" s="11"/>
      <c r="N16" s="11"/>
      <c r="O16" s="11"/>
      <c r="P16" s="11"/>
    </row>
    <row r="17" spans="1:16" x14ac:dyDescent="0.25">
      <c r="A17" s="6">
        <v>14</v>
      </c>
      <c r="B17" s="10"/>
      <c r="C17" s="11"/>
      <c r="D17" s="11"/>
      <c r="E17" s="11"/>
      <c r="F17" s="11"/>
      <c r="G17" s="11"/>
      <c r="H17" s="11"/>
      <c r="I17" s="9">
        <f t="shared" si="0"/>
        <v>0</v>
      </c>
      <c r="J17" s="11"/>
      <c r="K17" s="11"/>
      <c r="L17" s="11"/>
      <c r="M17" s="11"/>
      <c r="N17" s="11"/>
      <c r="O17" s="11"/>
      <c r="P17" s="11"/>
    </row>
    <row r="18" spans="1:16" x14ac:dyDescent="0.25">
      <c r="A18" s="6">
        <v>15</v>
      </c>
      <c r="B18" s="10"/>
      <c r="C18" s="11"/>
      <c r="D18" s="11"/>
      <c r="E18" s="11"/>
      <c r="F18" s="11"/>
      <c r="G18" s="11"/>
      <c r="H18" s="11"/>
      <c r="I18" s="9">
        <f t="shared" si="0"/>
        <v>0</v>
      </c>
      <c r="J18" s="11"/>
      <c r="K18" s="11"/>
      <c r="L18" s="11"/>
      <c r="M18" s="11"/>
      <c r="N18" s="11"/>
      <c r="O18" s="11"/>
      <c r="P18" s="11"/>
    </row>
    <row r="19" spans="1:16" x14ac:dyDescent="0.25">
      <c r="A19" s="6">
        <v>16</v>
      </c>
      <c r="B19" s="10"/>
      <c r="C19" s="11"/>
      <c r="D19" s="11"/>
      <c r="E19" s="11"/>
      <c r="F19" s="11"/>
      <c r="G19" s="11"/>
      <c r="H19" s="11"/>
      <c r="I19" s="9">
        <f t="shared" si="0"/>
        <v>0</v>
      </c>
      <c r="J19" s="11"/>
      <c r="K19" s="11"/>
      <c r="L19" s="11"/>
      <c r="M19" s="11"/>
      <c r="N19" s="11"/>
      <c r="O19" s="11"/>
      <c r="P19" s="11"/>
    </row>
    <row r="20" spans="1:16" x14ac:dyDescent="0.25">
      <c r="A20" s="6">
        <v>17</v>
      </c>
      <c r="B20" s="10"/>
      <c r="C20" s="11"/>
      <c r="D20" s="11"/>
      <c r="E20" s="11"/>
      <c r="F20" s="11"/>
      <c r="G20" s="11"/>
      <c r="H20" s="11"/>
      <c r="I20" s="9">
        <f t="shared" si="0"/>
        <v>0</v>
      </c>
      <c r="J20" s="11"/>
      <c r="K20" s="11"/>
      <c r="L20" s="11"/>
      <c r="M20" s="11"/>
      <c r="N20" s="11"/>
      <c r="O20" s="11"/>
      <c r="P20" s="11"/>
    </row>
    <row r="21" spans="1:16" x14ac:dyDescent="0.25">
      <c r="A21" s="6">
        <v>18</v>
      </c>
      <c r="B21" s="10"/>
      <c r="C21" s="11"/>
      <c r="D21" s="11"/>
      <c r="E21" s="11"/>
      <c r="F21" s="11"/>
      <c r="G21" s="11"/>
      <c r="H21" s="11"/>
      <c r="I21" s="9">
        <f t="shared" si="0"/>
        <v>0</v>
      </c>
      <c r="J21" s="11"/>
      <c r="K21" s="11"/>
      <c r="L21" s="11"/>
      <c r="M21" s="11"/>
      <c r="N21" s="11"/>
      <c r="O21" s="11"/>
      <c r="P21" s="11"/>
    </row>
    <row r="22" spans="1:16" x14ac:dyDescent="0.25">
      <c r="A22" s="6">
        <v>19</v>
      </c>
      <c r="B22" s="10"/>
      <c r="C22" s="11"/>
      <c r="D22" s="11"/>
      <c r="E22" s="11"/>
      <c r="F22" s="11"/>
      <c r="G22" s="11"/>
      <c r="H22" s="11"/>
      <c r="I22" s="9">
        <f t="shared" si="0"/>
        <v>0</v>
      </c>
      <c r="J22" s="11"/>
      <c r="K22" s="11"/>
      <c r="L22" s="11"/>
      <c r="M22" s="11"/>
      <c r="N22" s="11"/>
      <c r="O22" s="11"/>
      <c r="P22" s="11"/>
    </row>
    <row r="23" spans="1:16" x14ac:dyDescent="0.25">
      <c r="A23" s="6">
        <v>20</v>
      </c>
      <c r="B23" s="10"/>
      <c r="C23" s="11"/>
      <c r="D23" s="11"/>
      <c r="E23" s="11"/>
      <c r="F23" s="11"/>
      <c r="G23" s="11"/>
      <c r="H23" s="11"/>
      <c r="I23" s="9">
        <f t="shared" si="0"/>
        <v>0</v>
      </c>
      <c r="J23" s="11"/>
      <c r="K23" s="11"/>
      <c r="L23" s="11"/>
      <c r="M23" s="11"/>
      <c r="N23" s="11"/>
      <c r="O23" s="11"/>
      <c r="P23" s="11"/>
    </row>
    <row r="24" spans="1:16" x14ac:dyDescent="0.25">
      <c r="A24" s="6">
        <v>21</v>
      </c>
      <c r="B24" s="10"/>
      <c r="C24" s="11"/>
      <c r="D24" s="11"/>
      <c r="E24" s="11"/>
      <c r="F24" s="11"/>
      <c r="G24" s="11"/>
      <c r="H24" s="11"/>
      <c r="I24" s="9">
        <f t="shared" si="0"/>
        <v>0</v>
      </c>
      <c r="J24" s="11"/>
      <c r="K24" s="11"/>
      <c r="L24" s="11"/>
      <c r="M24" s="11"/>
      <c r="N24" s="11"/>
      <c r="O24" s="11"/>
      <c r="P24" s="11"/>
    </row>
    <row r="25" spans="1:16" x14ac:dyDescent="0.25">
      <c r="A25" s="6">
        <v>22</v>
      </c>
      <c r="B25" s="10"/>
      <c r="C25" s="11"/>
      <c r="D25" s="11"/>
      <c r="E25" s="11"/>
      <c r="F25" s="11"/>
      <c r="G25" s="11"/>
      <c r="H25" s="11"/>
      <c r="I25" s="9">
        <f t="shared" si="0"/>
        <v>0</v>
      </c>
      <c r="J25" s="11"/>
      <c r="K25" s="11"/>
      <c r="L25" s="11"/>
      <c r="M25" s="11"/>
      <c r="N25" s="11"/>
      <c r="O25" s="11"/>
      <c r="P25" s="11"/>
    </row>
    <row r="26" spans="1:16" x14ac:dyDescent="0.25">
      <c r="A26" s="6">
        <v>23</v>
      </c>
      <c r="B26" s="10"/>
      <c r="C26" s="11"/>
      <c r="D26" s="11"/>
      <c r="E26" s="11"/>
      <c r="F26" s="11"/>
      <c r="G26" s="11"/>
      <c r="H26" s="11"/>
      <c r="I26" s="9">
        <f t="shared" si="0"/>
        <v>0</v>
      </c>
      <c r="J26" s="11"/>
      <c r="K26" s="11"/>
      <c r="L26" s="11"/>
      <c r="M26" s="11"/>
      <c r="N26" s="11"/>
      <c r="O26" s="11"/>
      <c r="P26" s="11"/>
    </row>
    <row r="27" spans="1:16" x14ac:dyDescent="0.25">
      <c r="A27" s="6">
        <v>24</v>
      </c>
      <c r="B27" s="10"/>
      <c r="C27" s="11"/>
      <c r="D27" s="11"/>
      <c r="E27" s="11"/>
      <c r="F27" s="11"/>
      <c r="G27" s="11"/>
      <c r="H27" s="11"/>
      <c r="I27" s="9">
        <f t="shared" si="0"/>
        <v>0</v>
      </c>
      <c r="J27" s="11"/>
      <c r="K27" s="11"/>
      <c r="L27" s="11"/>
      <c r="M27" s="11"/>
      <c r="N27" s="11"/>
      <c r="O27" s="11"/>
      <c r="P27" s="11"/>
    </row>
    <row r="28" spans="1:16" x14ac:dyDescent="0.25">
      <c r="A28" s="6">
        <v>25</v>
      </c>
      <c r="B28" s="10"/>
      <c r="C28" s="11"/>
      <c r="D28" s="11"/>
      <c r="E28" s="11"/>
      <c r="F28" s="11"/>
      <c r="G28" s="11"/>
      <c r="H28" s="11"/>
      <c r="I28" s="9">
        <f t="shared" si="0"/>
        <v>0</v>
      </c>
      <c r="J28" s="11"/>
      <c r="K28" s="11"/>
      <c r="L28" s="11"/>
      <c r="M28" s="11"/>
      <c r="N28" s="11"/>
      <c r="O28" s="11"/>
      <c r="P28" s="11"/>
    </row>
    <row r="29" spans="1:16" x14ac:dyDescent="0.25">
      <c r="A29" s="6">
        <v>26</v>
      </c>
      <c r="B29" s="10"/>
      <c r="C29" s="11"/>
      <c r="D29" s="11"/>
      <c r="E29" s="11"/>
      <c r="F29" s="11"/>
      <c r="G29" s="11"/>
      <c r="H29" s="11"/>
      <c r="I29" s="9">
        <f t="shared" si="0"/>
        <v>0</v>
      </c>
      <c r="J29" s="11"/>
      <c r="K29" s="11"/>
      <c r="L29" s="11"/>
      <c r="M29" s="11"/>
      <c r="N29" s="11"/>
      <c r="O29" s="11"/>
      <c r="P29" s="11"/>
    </row>
    <row r="30" spans="1:16" x14ac:dyDescent="0.25">
      <c r="A30" s="6">
        <v>27</v>
      </c>
      <c r="B30" s="10"/>
      <c r="C30" s="11"/>
      <c r="D30" s="11"/>
      <c r="E30" s="11"/>
      <c r="F30" s="11"/>
      <c r="G30" s="11"/>
      <c r="H30" s="11"/>
      <c r="I30" s="9">
        <f t="shared" si="0"/>
        <v>0</v>
      </c>
      <c r="J30" s="11"/>
      <c r="K30" s="11"/>
      <c r="L30" s="11"/>
      <c r="M30" s="11"/>
      <c r="N30" s="11"/>
      <c r="O30" s="11"/>
      <c r="P30" s="11"/>
    </row>
    <row r="31" spans="1:16" x14ac:dyDescent="0.25">
      <c r="A31" s="6">
        <v>28</v>
      </c>
      <c r="B31" s="10"/>
      <c r="C31" s="11"/>
      <c r="D31" s="11"/>
      <c r="E31" s="11"/>
      <c r="F31" s="11"/>
      <c r="G31" s="11"/>
      <c r="H31" s="11"/>
      <c r="I31" s="9">
        <f t="shared" si="0"/>
        <v>0</v>
      </c>
      <c r="J31" s="11"/>
      <c r="K31" s="11"/>
      <c r="L31" s="11"/>
      <c r="M31" s="11"/>
      <c r="N31" s="11"/>
      <c r="O31" s="11"/>
      <c r="P31" s="11"/>
    </row>
    <row r="32" spans="1:16" x14ac:dyDescent="0.25">
      <c r="A32" s="6">
        <v>29</v>
      </c>
      <c r="B32" s="10"/>
      <c r="C32" s="11"/>
      <c r="D32" s="11"/>
      <c r="E32" s="11"/>
      <c r="F32" s="11"/>
      <c r="G32" s="11"/>
      <c r="H32" s="11"/>
      <c r="I32" s="9">
        <f t="shared" si="0"/>
        <v>0</v>
      </c>
      <c r="J32" s="11"/>
      <c r="K32" s="11"/>
      <c r="L32" s="11"/>
      <c r="M32" s="11"/>
      <c r="N32" s="11"/>
      <c r="O32" s="11"/>
      <c r="P32" s="11"/>
    </row>
    <row r="33" spans="1:16" x14ac:dyDescent="0.25">
      <c r="A33" s="6">
        <v>30</v>
      </c>
      <c r="B33" s="10"/>
      <c r="C33" s="11"/>
      <c r="D33" s="11"/>
      <c r="E33" s="11"/>
      <c r="F33" s="11"/>
      <c r="G33" s="11"/>
      <c r="H33" s="11"/>
      <c r="I33" s="9">
        <f t="shared" si="0"/>
        <v>0</v>
      </c>
      <c r="J33" s="11"/>
      <c r="K33" s="11"/>
      <c r="L33" s="11"/>
      <c r="M33" s="11"/>
      <c r="N33" s="11"/>
      <c r="O33" s="11"/>
      <c r="P33" s="11"/>
    </row>
    <row r="34" spans="1:16" x14ac:dyDescent="0.25">
      <c r="A34" s="6">
        <v>31</v>
      </c>
      <c r="B34" s="10"/>
      <c r="C34" s="11"/>
      <c r="D34" s="11"/>
      <c r="E34" s="11"/>
      <c r="F34" s="11"/>
      <c r="G34" s="11"/>
      <c r="H34" s="11"/>
      <c r="I34" s="9">
        <f t="shared" si="0"/>
        <v>0</v>
      </c>
      <c r="J34" s="11"/>
      <c r="K34" s="11"/>
      <c r="L34" s="11"/>
      <c r="M34" s="11"/>
      <c r="N34" s="11"/>
      <c r="O34" s="11"/>
      <c r="P34" s="11"/>
    </row>
    <row r="35" spans="1:16" x14ac:dyDescent="0.25">
      <c r="A35" s="6">
        <v>32</v>
      </c>
      <c r="B35" s="10"/>
      <c r="C35" s="11"/>
      <c r="D35" s="11"/>
      <c r="E35" s="11"/>
      <c r="F35" s="11"/>
      <c r="G35" s="11"/>
      <c r="H35" s="11"/>
      <c r="I35" s="9">
        <f t="shared" si="0"/>
        <v>0</v>
      </c>
      <c r="J35" s="11"/>
      <c r="K35" s="11"/>
      <c r="L35" s="11"/>
      <c r="M35" s="11"/>
      <c r="N35" s="11"/>
      <c r="O35" s="11"/>
      <c r="P35" s="11"/>
    </row>
    <row r="36" spans="1:16" x14ac:dyDescent="0.25">
      <c r="A36" s="6">
        <v>33</v>
      </c>
      <c r="B36" s="10"/>
      <c r="C36" s="11"/>
      <c r="D36" s="11"/>
      <c r="E36" s="11"/>
      <c r="F36" s="11"/>
      <c r="G36" s="11"/>
      <c r="H36" s="11"/>
      <c r="I36" s="9">
        <f t="shared" si="0"/>
        <v>0</v>
      </c>
      <c r="J36" s="11"/>
      <c r="K36" s="11"/>
      <c r="L36" s="11"/>
      <c r="M36" s="11"/>
      <c r="N36" s="11"/>
      <c r="O36" s="11"/>
      <c r="P36" s="11"/>
    </row>
    <row r="37" spans="1:16" x14ac:dyDescent="0.25">
      <c r="A37" s="6">
        <v>34</v>
      </c>
      <c r="B37" s="10"/>
      <c r="C37" s="11"/>
      <c r="D37" s="11"/>
      <c r="E37" s="11"/>
      <c r="F37" s="11"/>
      <c r="G37" s="11"/>
      <c r="H37" s="11"/>
      <c r="I37" s="9">
        <f t="shared" si="0"/>
        <v>0</v>
      </c>
      <c r="J37" s="11"/>
      <c r="K37" s="11"/>
      <c r="L37" s="11"/>
      <c r="M37" s="11"/>
      <c r="N37" s="11"/>
      <c r="O37" s="11"/>
      <c r="P37" s="11"/>
    </row>
    <row r="38" spans="1:16" x14ac:dyDescent="0.25">
      <c r="A38" s="6">
        <v>35</v>
      </c>
      <c r="B38" s="10"/>
      <c r="C38" s="11"/>
      <c r="D38" s="11"/>
      <c r="E38" s="11"/>
      <c r="F38" s="11"/>
      <c r="G38" s="11"/>
      <c r="H38" s="11"/>
      <c r="I38" s="9">
        <f t="shared" si="0"/>
        <v>0</v>
      </c>
      <c r="J38" s="11"/>
      <c r="K38" s="11"/>
      <c r="L38" s="11"/>
      <c r="M38" s="11"/>
      <c r="N38" s="11"/>
      <c r="O38" s="11"/>
      <c r="P38" s="11"/>
    </row>
    <row r="39" spans="1:16" x14ac:dyDescent="0.25">
      <c r="A39" s="6">
        <v>36</v>
      </c>
      <c r="B39" s="10"/>
      <c r="C39" s="11"/>
      <c r="D39" s="11"/>
      <c r="E39" s="11"/>
      <c r="F39" s="11"/>
      <c r="G39" s="11"/>
      <c r="H39" s="11"/>
      <c r="I39" s="9">
        <f t="shared" si="0"/>
        <v>0</v>
      </c>
      <c r="J39" s="11"/>
      <c r="K39" s="11"/>
      <c r="L39" s="11"/>
      <c r="M39" s="11"/>
      <c r="N39" s="11"/>
      <c r="O39" s="11"/>
      <c r="P39" s="11"/>
    </row>
    <row r="40" spans="1:16" x14ac:dyDescent="0.25">
      <c r="A40" s="6">
        <v>37</v>
      </c>
      <c r="B40" s="10"/>
      <c r="C40" s="11"/>
      <c r="D40" s="11"/>
      <c r="E40" s="11"/>
      <c r="F40" s="11"/>
      <c r="G40" s="11"/>
      <c r="H40" s="11"/>
      <c r="I40" s="9">
        <f t="shared" si="0"/>
        <v>0</v>
      </c>
      <c r="J40" s="11"/>
      <c r="K40" s="11"/>
      <c r="L40" s="11"/>
      <c r="M40" s="11"/>
      <c r="N40" s="11"/>
      <c r="O40" s="11"/>
      <c r="P40" s="11"/>
    </row>
    <row r="41" spans="1:16" x14ac:dyDescent="0.25">
      <c r="A41" s="6">
        <v>38</v>
      </c>
      <c r="B41" s="10"/>
      <c r="C41" s="11"/>
      <c r="D41" s="11"/>
      <c r="E41" s="11"/>
      <c r="F41" s="11"/>
      <c r="G41" s="11"/>
      <c r="H41" s="11"/>
      <c r="I41" s="9">
        <f t="shared" si="0"/>
        <v>0</v>
      </c>
      <c r="J41" s="11"/>
      <c r="K41" s="11"/>
      <c r="L41" s="11"/>
      <c r="M41" s="11"/>
      <c r="N41" s="11"/>
      <c r="O41" s="11"/>
      <c r="P41" s="11"/>
    </row>
    <row r="42" spans="1:16" x14ac:dyDescent="0.25">
      <c r="A42" s="6">
        <v>39</v>
      </c>
      <c r="B42" s="10"/>
      <c r="C42" s="11"/>
      <c r="D42" s="11"/>
      <c r="E42" s="11"/>
      <c r="F42" s="11"/>
      <c r="G42" s="11"/>
      <c r="H42" s="11"/>
      <c r="I42" s="9">
        <f t="shared" si="0"/>
        <v>0</v>
      </c>
      <c r="J42" s="11"/>
      <c r="K42" s="11"/>
      <c r="L42" s="11"/>
      <c r="M42" s="11"/>
      <c r="N42" s="11"/>
      <c r="O42" s="11"/>
      <c r="P42" s="11"/>
    </row>
    <row r="43" spans="1:16" x14ac:dyDescent="0.25">
      <c r="A43" s="6">
        <v>40</v>
      </c>
      <c r="B43" s="10"/>
      <c r="C43" s="11"/>
      <c r="D43" s="11"/>
      <c r="E43" s="11"/>
      <c r="F43" s="11"/>
      <c r="G43" s="11"/>
      <c r="H43" s="11"/>
      <c r="I43" s="9">
        <f t="shared" si="0"/>
        <v>0</v>
      </c>
      <c r="J43" s="11"/>
      <c r="K43" s="11"/>
      <c r="L43" s="11"/>
      <c r="M43" s="11"/>
      <c r="N43" s="11"/>
      <c r="O43" s="11"/>
      <c r="P43" s="11"/>
    </row>
    <row r="44" spans="1:16" x14ac:dyDescent="0.25">
      <c r="A44" s="6">
        <v>41</v>
      </c>
      <c r="B44" s="10"/>
      <c r="C44" s="11"/>
      <c r="D44" s="11"/>
      <c r="E44" s="11"/>
      <c r="F44" s="11"/>
      <c r="G44" s="11"/>
      <c r="H44" s="11"/>
      <c r="I44" s="9">
        <f t="shared" si="0"/>
        <v>0</v>
      </c>
      <c r="J44" s="11"/>
      <c r="K44" s="11"/>
      <c r="L44" s="11"/>
      <c r="M44" s="11"/>
      <c r="N44" s="11"/>
      <c r="O44" s="11"/>
      <c r="P44" s="11"/>
    </row>
    <row r="45" spans="1:16" x14ac:dyDescent="0.25">
      <c r="A45" s="6">
        <v>42</v>
      </c>
      <c r="B45" s="10"/>
      <c r="C45" s="11"/>
      <c r="D45" s="11"/>
      <c r="E45" s="11"/>
      <c r="F45" s="11"/>
      <c r="G45" s="11"/>
      <c r="H45" s="11"/>
      <c r="I45" s="9">
        <f t="shared" si="0"/>
        <v>0</v>
      </c>
      <c r="J45" s="11"/>
      <c r="K45" s="11"/>
      <c r="L45" s="11"/>
      <c r="M45" s="11"/>
      <c r="N45" s="11"/>
      <c r="O45" s="11"/>
      <c r="P45" s="11"/>
    </row>
    <row r="46" spans="1:16" x14ac:dyDescent="0.25">
      <c r="A46" s="6">
        <v>43</v>
      </c>
      <c r="B46" s="10"/>
      <c r="C46" s="11"/>
      <c r="D46" s="11"/>
      <c r="E46" s="11"/>
      <c r="F46" s="11"/>
      <c r="G46" s="11"/>
      <c r="H46" s="11"/>
      <c r="I46" s="9">
        <f t="shared" si="0"/>
        <v>0</v>
      </c>
      <c r="J46" s="11"/>
      <c r="K46" s="11"/>
      <c r="L46" s="11"/>
      <c r="M46" s="11"/>
      <c r="N46" s="11"/>
      <c r="O46" s="11"/>
      <c r="P46" s="11"/>
    </row>
    <row r="47" spans="1:16" x14ac:dyDescent="0.25">
      <c r="A47" s="6">
        <v>44</v>
      </c>
      <c r="B47" s="10"/>
      <c r="C47" s="11"/>
      <c r="D47" s="11"/>
      <c r="E47" s="11"/>
      <c r="F47" s="11"/>
      <c r="G47" s="11"/>
      <c r="H47" s="11"/>
      <c r="I47" s="9">
        <f t="shared" si="0"/>
        <v>0</v>
      </c>
      <c r="J47" s="11"/>
      <c r="K47" s="11"/>
      <c r="L47" s="11"/>
      <c r="M47" s="11"/>
      <c r="N47" s="11"/>
      <c r="O47" s="11"/>
      <c r="P47" s="11"/>
    </row>
    <row r="48" spans="1:16" x14ac:dyDescent="0.25">
      <c r="A48" s="6">
        <v>45</v>
      </c>
      <c r="B48" s="10"/>
      <c r="C48" s="11"/>
      <c r="D48" s="11"/>
      <c r="E48" s="11"/>
      <c r="F48" s="11"/>
      <c r="G48" s="11"/>
      <c r="H48" s="11"/>
      <c r="I48" s="9">
        <f t="shared" si="0"/>
        <v>0</v>
      </c>
      <c r="J48" s="11"/>
      <c r="K48" s="11"/>
      <c r="L48" s="11"/>
      <c r="M48" s="11"/>
      <c r="N48" s="11"/>
      <c r="O48" s="11"/>
      <c r="P48" s="11"/>
    </row>
    <row r="49" spans="1:16" x14ac:dyDescent="0.25">
      <c r="A49" s="6">
        <v>46</v>
      </c>
      <c r="B49" s="10"/>
      <c r="C49" s="11"/>
      <c r="D49" s="11"/>
      <c r="E49" s="11"/>
      <c r="F49" s="11"/>
      <c r="G49" s="11"/>
      <c r="H49" s="11"/>
      <c r="I49" s="9">
        <f t="shared" si="0"/>
        <v>0</v>
      </c>
      <c r="J49" s="11"/>
      <c r="K49" s="11"/>
      <c r="L49" s="11"/>
      <c r="M49" s="11"/>
      <c r="N49" s="11"/>
      <c r="O49" s="11"/>
      <c r="P49" s="11"/>
    </row>
    <row r="50" spans="1:16" x14ac:dyDescent="0.25">
      <c r="A50" s="6">
        <v>47</v>
      </c>
      <c r="B50" s="10"/>
      <c r="C50" s="11"/>
      <c r="D50" s="11"/>
      <c r="E50" s="11"/>
      <c r="F50" s="11"/>
      <c r="G50" s="11"/>
      <c r="H50" s="11"/>
      <c r="I50" s="9">
        <f t="shared" si="0"/>
        <v>0</v>
      </c>
      <c r="J50" s="11"/>
      <c r="K50" s="11"/>
      <c r="L50" s="11"/>
      <c r="M50" s="11"/>
      <c r="N50" s="11"/>
      <c r="O50" s="11"/>
      <c r="P50" s="11"/>
    </row>
    <row r="51" spans="1:16" x14ac:dyDescent="0.25">
      <c r="A51" s="6">
        <v>48</v>
      </c>
      <c r="B51" s="10"/>
      <c r="C51" s="11"/>
      <c r="D51" s="11"/>
      <c r="E51" s="11"/>
      <c r="F51" s="11"/>
      <c r="G51" s="11"/>
      <c r="H51" s="11"/>
      <c r="I51" s="9">
        <f t="shared" si="0"/>
        <v>0</v>
      </c>
      <c r="J51" s="11"/>
      <c r="K51" s="11"/>
      <c r="L51" s="11"/>
      <c r="M51" s="11"/>
      <c r="N51" s="11"/>
      <c r="O51" s="11"/>
      <c r="P51" s="11"/>
    </row>
    <row r="52" spans="1:16" x14ac:dyDescent="0.25">
      <c r="A52" s="6">
        <v>49</v>
      </c>
      <c r="B52" s="10"/>
      <c r="C52" s="11"/>
      <c r="D52" s="11"/>
      <c r="E52" s="11"/>
      <c r="F52" s="11"/>
      <c r="G52" s="11"/>
      <c r="H52" s="11"/>
      <c r="I52" s="9">
        <f t="shared" si="0"/>
        <v>0</v>
      </c>
      <c r="J52" s="11"/>
      <c r="K52" s="11"/>
      <c r="L52" s="11"/>
      <c r="M52" s="11"/>
      <c r="N52" s="11"/>
      <c r="O52" s="11"/>
      <c r="P52" s="11"/>
    </row>
    <row r="53" spans="1:16" x14ac:dyDescent="0.25">
      <c r="A53" s="6">
        <v>50</v>
      </c>
      <c r="B53" s="10"/>
      <c r="C53" s="11"/>
      <c r="D53" s="11"/>
      <c r="E53" s="11"/>
      <c r="F53" s="11"/>
      <c r="G53" s="11"/>
      <c r="H53" s="11"/>
      <c r="I53" s="9">
        <f t="shared" si="0"/>
        <v>0</v>
      </c>
      <c r="J53" s="11"/>
      <c r="K53" s="11"/>
      <c r="L53" s="11"/>
      <c r="M53" s="11"/>
      <c r="N53" s="11"/>
      <c r="O53" s="11"/>
      <c r="P53" s="11"/>
    </row>
    <row r="54" spans="1:16" x14ac:dyDescent="0.25">
      <c r="A54" s="6">
        <v>51</v>
      </c>
      <c r="B54" s="10"/>
      <c r="C54" s="11"/>
      <c r="D54" s="11"/>
      <c r="E54" s="11"/>
      <c r="F54" s="11"/>
      <c r="G54" s="11"/>
      <c r="H54" s="11"/>
      <c r="I54" s="9">
        <f t="shared" si="0"/>
        <v>0</v>
      </c>
      <c r="J54" s="11"/>
      <c r="K54" s="11"/>
      <c r="L54" s="11"/>
      <c r="M54" s="11"/>
      <c r="N54" s="11"/>
      <c r="O54" s="11"/>
      <c r="P54" s="11"/>
    </row>
    <row r="55" spans="1:16" x14ac:dyDescent="0.25">
      <c r="A55" s="6">
        <v>52</v>
      </c>
      <c r="B55" s="10"/>
      <c r="C55" s="11"/>
      <c r="D55" s="11"/>
      <c r="E55" s="11"/>
      <c r="F55" s="11"/>
      <c r="G55" s="11"/>
      <c r="H55" s="11"/>
      <c r="I55" s="9">
        <f t="shared" si="0"/>
        <v>0</v>
      </c>
      <c r="J55" s="11"/>
      <c r="K55" s="11"/>
      <c r="L55" s="11"/>
      <c r="M55" s="11"/>
      <c r="N55" s="11"/>
      <c r="O55" s="11"/>
      <c r="P55" s="11"/>
    </row>
    <row r="56" spans="1:16" x14ac:dyDescent="0.25">
      <c r="A56" s="6">
        <v>53</v>
      </c>
      <c r="B56" s="10"/>
      <c r="C56" s="11"/>
      <c r="D56" s="11"/>
      <c r="E56" s="11"/>
      <c r="F56" s="11"/>
      <c r="G56" s="11"/>
      <c r="H56" s="11"/>
      <c r="I56" s="9">
        <f t="shared" si="0"/>
        <v>0</v>
      </c>
      <c r="J56" s="11"/>
      <c r="K56" s="11"/>
      <c r="L56" s="11"/>
      <c r="M56" s="11"/>
      <c r="N56" s="11"/>
      <c r="O56" s="11"/>
      <c r="P56" s="11"/>
    </row>
    <row r="57" spans="1:16" x14ac:dyDescent="0.25">
      <c r="A57" s="6">
        <v>54</v>
      </c>
      <c r="B57" s="10"/>
      <c r="C57" s="11"/>
      <c r="D57" s="11"/>
      <c r="E57" s="11"/>
      <c r="F57" s="11"/>
      <c r="G57" s="11"/>
      <c r="H57" s="11"/>
      <c r="I57" s="9">
        <f t="shared" si="0"/>
        <v>0</v>
      </c>
      <c r="J57" s="11"/>
      <c r="K57" s="11"/>
      <c r="L57" s="11"/>
      <c r="M57" s="11"/>
      <c r="N57" s="11"/>
      <c r="O57" s="11"/>
      <c r="P57" s="11"/>
    </row>
    <row r="58" spans="1:16" x14ac:dyDescent="0.25">
      <c r="A58" s="6">
        <v>55</v>
      </c>
      <c r="B58" s="10"/>
      <c r="C58" s="11"/>
      <c r="D58" s="11"/>
      <c r="E58" s="11"/>
      <c r="F58" s="11"/>
      <c r="G58" s="11"/>
      <c r="H58" s="11"/>
      <c r="I58" s="9">
        <f t="shared" si="0"/>
        <v>0</v>
      </c>
      <c r="J58" s="11"/>
      <c r="K58" s="11"/>
      <c r="L58" s="11"/>
      <c r="M58" s="11"/>
      <c r="N58" s="11"/>
      <c r="O58" s="11"/>
      <c r="P58" s="11"/>
    </row>
    <row r="59" spans="1:16" x14ac:dyDescent="0.25">
      <c r="A59" s="6">
        <v>56</v>
      </c>
      <c r="B59" s="10"/>
      <c r="C59" s="11"/>
      <c r="D59" s="11"/>
      <c r="E59" s="11"/>
      <c r="F59" s="11"/>
      <c r="G59" s="11"/>
      <c r="H59" s="11"/>
      <c r="I59" s="9">
        <f t="shared" si="0"/>
        <v>0</v>
      </c>
      <c r="J59" s="11"/>
      <c r="K59" s="11"/>
      <c r="L59" s="11"/>
      <c r="M59" s="11"/>
      <c r="N59" s="11"/>
      <c r="O59" s="11"/>
      <c r="P59" s="11"/>
    </row>
    <row r="60" spans="1:16" x14ac:dyDescent="0.25">
      <c r="A60" s="6">
        <v>57</v>
      </c>
      <c r="B60" s="10"/>
      <c r="C60" s="11"/>
      <c r="D60" s="11"/>
      <c r="E60" s="11"/>
      <c r="F60" s="11"/>
      <c r="G60" s="11"/>
      <c r="H60" s="11"/>
      <c r="I60" s="9">
        <f t="shared" si="0"/>
        <v>0</v>
      </c>
      <c r="J60" s="11"/>
      <c r="K60" s="11"/>
      <c r="L60" s="11"/>
      <c r="M60" s="11"/>
      <c r="N60" s="11"/>
      <c r="O60" s="11"/>
      <c r="P60" s="11"/>
    </row>
    <row r="61" spans="1:16" x14ac:dyDescent="0.25">
      <c r="A61" s="6">
        <v>58</v>
      </c>
      <c r="B61" s="10"/>
      <c r="C61" s="11"/>
      <c r="D61" s="11"/>
      <c r="E61" s="11"/>
      <c r="F61" s="11"/>
      <c r="G61" s="11"/>
      <c r="H61" s="11"/>
      <c r="I61" s="9">
        <f t="shared" si="0"/>
        <v>0</v>
      </c>
      <c r="J61" s="11"/>
      <c r="K61" s="11"/>
      <c r="L61" s="11"/>
      <c r="M61" s="11"/>
      <c r="N61" s="11"/>
      <c r="O61" s="11"/>
      <c r="P61" s="11"/>
    </row>
    <row r="62" spans="1:16" x14ac:dyDescent="0.25">
      <c r="A62" s="6">
        <v>59</v>
      </c>
      <c r="B62" s="10"/>
      <c r="C62" s="11"/>
      <c r="D62" s="11"/>
      <c r="E62" s="11"/>
      <c r="F62" s="11"/>
      <c r="G62" s="11"/>
      <c r="H62" s="11"/>
      <c r="I62" s="9">
        <f t="shared" si="0"/>
        <v>0</v>
      </c>
      <c r="J62" s="11"/>
      <c r="K62" s="11"/>
      <c r="L62" s="11"/>
      <c r="M62" s="11"/>
      <c r="N62" s="11"/>
      <c r="O62" s="11"/>
      <c r="P62" s="11"/>
    </row>
    <row r="63" spans="1:16" x14ac:dyDescent="0.25">
      <c r="A63" s="6">
        <v>60</v>
      </c>
      <c r="B63" s="10"/>
      <c r="C63" s="11"/>
      <c r="D63" s="11"/>
      <c r="E63" s="11"/>
      <c r="F63" s="11"/>
      <c r="G63" s="11"/>
      <c r="H63" s="11"/>
      <c r="I63" s="9">
        <f t="shared" si="0"/>
        <v>0</v>
      </c>
      <c r="J63" s="11"/>
      <c r="K63" s="11"/>
      <c r="L63" s="11"/>
      <c r="M63" s="11"/>
      <c r="N63" s="11"/>
      <c r="O63" s="11"/>
      <c r="P63" s="11"/>
    </row>
    <row r="64" spans="1:16" x14ac:dyDescent="0.25">
      <c r="A64" s="6">
        <v>61</v>
      </c>
      <c r="B64" s="10"/>
      <c r="C64" s="11"/>
      <c r="D64" s="11"/>
      <c r="E64" s="11"/>
      <c r="F64" s="11"/>
      <c r="G64" s="11"/>
      <c r="H64" s="11"/>
      <c r="I64" s="9">
        <f t="shared" si="0"/>
        <v>0</v>
      </c>
      <c r="J64" s="11"/>
      <c r="K64" s="11"/>
      <c r="L64" s="11"/>
      <c r="M64" s="11"/>
      <c r="N64" s="11"/>
      <c r="O64" s="11"/>
      <c r="P64" s="11"/>
    </row>
    <row r="65" spans="1:16" x14ac:dyDescent="0.25">
      <c r="A65" s="6">
        <v>62</v>
      </c>
      <c r="B65" s="10"/>
      <c r="C65" s="11"/>
      <c r="D65" s="11"/>
      <c r="E65" s="11"/>
      <c r="F65" s="11"/>
      <c r="G65" s="11"/>
      <c r="H65" s="11"/>
      <c r="I65" s="9">
        <f t="shared" si="0"/>
        <v>0</v>
      </c>
      <c r="J65" s="11"/>
      <c r="K65" s="11"/>
      <c r="L65" s="11"/>
      <c r="M65" s="11"/>
      <c r="N65" s="11"/>
      <c r="O65" s="11"/>
      <c r="P65" s="11"/>
    </row>
    <row r="66" spans="1:16" x14ac:dyDescent="0.25">
      <c r="A66" s="6">
        <v>63</v>
      </c>
      <c r="B66" s="10"/>
      <c r="C66" s="11"/>
      <c r="D66" s="11"/>
      <c r="E66" s="11"/>
      <c r="F66" s="11"/>
      <c r="G66" s="11"/>
      <c r="H66" s="11"/>
      <c r="I66" s="9">
        <f t="shared" si="0"/>
        <v>0</v>
      </c>
      <c r="J66" s="11"/>
      <c r="K66" s="11"/>
      <c r="L66" s="11"/>
      <c r="M66" s="11"/>
      <c r="N66" s="11"/>
      <c r="O66" s="11"/>
      <c r="P66" s="11"/>
    </row>
    <row r="67" spans="1:16" x14ac:dyDescent="0.25">
      <c r="A67" s="6">
        <v>64</v>
      </c>
      <c r="B67" s="10"/>
      <c r="C67" s="11"/>
      <c r="D67" s="11"/>
      <c r="E67" s="11"/>
      <c r="F67" s="11"/>
      <c r="G67" s="11"/>
      <c r="H67" s="11"/>
      <c r="I67" s="9">
        <f t="shared" si="0"/>
        <v>0</v>
      </c>
      <c r="J67" s="11"/>
      <c r="K67" s="11"/>
      <c r="L67" s="11"/>
      <c r="M67" s="11"/>
      <c r="N67" s="11"/>
      <c r="O67" s="11"/>
      <c r="P67" s="11"/>
    </row>
    <row r="68" spans="1:16" x14ac:dyDescent="0.25">
      <c r="A68" s="6">
        <v>65</v>
      </c>
      <c r="B68" s="10"/>
      <c r="C68" s="11"/>
      <c r="D68" s="11"/>
      <c r="E68" s="11"/>
      <c r="F68" s="11"/>
      <c r="G68" s="11"/>
      <c r="H68" s="11"/>
      <c r="I68" s="9">
        <f t="shared" ref="I68:I131" si="1">G68*H68</f>
        <v>0</v>
      </c>
      <c r="J68" s="11"/>
      <c r="K68" s="11"/>
      <c r="L68" s="11"/>
      <c r="M68" s="11"/>
      <c r="N68" s="11"/>
      <c r="O68" s="11"/>
      <c r="P68" s="11"/>
    </row>
    <row r="69" spans="1:16" x14ac:dyDescent="0.25">
      <c r="A69" s="6">
        <v>66</v>
      </c>
      <c r="B69" s="10"/>
      <c r="C69" s="11"/>
      <c r="D69" s="11"/>
      <c r="E69" s="11"/>
      <c r="F69" s="11"/>
      <c r="G69" s="11"/>
      <c r="H69" s="11"/>
      <c r="I69" s="9">
        <f t="shared" si="1"/>
        <v>0</v>
      </c>
      <c r="J69" s="11"/>
      <c r="K69" s="11"/>
      <c r="L69" s="11"/>
      <c r="M69" s="11"/>
      <c r="N69" s="11"/>
      <c r="O69" s="11"/>
      <c r="P69" s="11"/>
    </row>
    <row r="70" spans="1:16" x14ac:dyDescent="0.25">
      <c r="A70" s="6">
        <v>67</v>
      </c>
      <c r="B70" s="10"/>
      <c r="C70" s="11"/>
      <c r="D70" s="11"/>
      <c r="E70" s="11"/>
      <c r="F70" s="11"/>
      <c r="G70" s="11"/>
      <c r="H70" s="11"/>
      <c r="I70" s="9">
        <f t="shared" si="1"/>
        <v>0</v>
      </c>
      <c r="J70" s="11"/>
      <c r="K70" s="11"/>
      <c r="L70" s="11"/>
      <c r="M70" s="11"/>
      <c r="N70" s="11"/>
      <c r="O70" s="11"/>
      <c r="P70" s="11"/>
    </row>
    <row r="71" spans="1:16" x14ac:dyDescent="0.25">
      <c r="A71" s="6">
        <v>68</v>
      </c>
      <c r="B71" s="10"/>
      <c r="C71" s="11"/>
      <c r="D71" s="11"/>
      <c r="E71" s="11"/>
      <c r="F71" s="11"/>
      <c r="G71" s="11"/>
      <c r="H71" s="11"/>
      <c r="I71" s="9">
        <f t="shared" si="1"/>
        <v>0</v>
      </c>
      <c r="J71" s="11"/>
      <c r="K71" s="11"/>
      <c r="L71" s="11"/>
      <c r="M71" s="11"/>
      <c r="N71" s="11"/>
      <c r="O71" s="11"/>
      <c r="P71" s="11"/>
    </row>
    <row r="72" spans="1:16" x14ac:dyDescent="0.25">
      <c r="A72" s="6">
        <v>69</v>
      </c>
      <c r="B72" s="10"/>
      <c r="C72" s="11"/>
      <c r="D72" s="11"/>
      <c r="E72" s="11"/>
      <c r="F72" s="11"/>
      <c r="G72" s="11"/>
      <c r="H72" s="11"/>
      <c r="I72" s="9">
        <f t="shared" si="1"/>
        <v>0</v>
      </c>
      <c r="J72" s="11"/>
      <c r="K72" s="11"/>
      <c r="L72" s="11"/>
      <c r="M72" s="11"/>
      <c r="N72" s="11"/>
      <c r="O72" s="11"/>
      <c r="P72" s="11"/>
    </row>
    <row r="73" spans="1:16" x14ac:dyDescent="0.25">
      <c r="A73" s="6">
        <v>70</v>
      </c>
      <c r="B73" s="10"/>
      <c r="C73" s="11"/>
      <c r="D73" s="11"/>
      <c r="E73" s="11"/>
      <c r="F73" s="11"/>
      <c r="G73" s="11"/>
      <c r="H73" s="11"/>
      <c r="I73" s="9">
        <f t="shared" si="1"/>
        <v>0</v>
      </c>
      <c r="J73" s="11"/>
      <c r="K73" s="11"/>
      <c r="L73" s="11"/>
      <c r="M73" s="11"/>
      <c r="N73" s="11"/>
      <c r="O73" s="11"/>
      <c r="P73" s="11"/>
    </row>
    <row r="74" spans="1:16" x14ac:dyDescent="0.25">
      <c r="A74" s="6">
        <v>71</v>
      </c>
      <c r="B74" s="10"/>
      <c r="C74" s="11"/>
      <c r="D74" s="11"/>
      <c r="E74" s="11"/>
      <c r="F74" s="11"/>
      <c r="G74" s="11"/>
      <c r="H74" s="11"/>
      <c r="I74" s="9">
        <f t="shared" si="1"/>
        <v>0</v>
      </c>
      <c r="J74" s="11"/>
      <c r="K74" s="11"/>
      <c r="L74" s="11"/>
      <c r="M74" s="11"/>
      <c r="N74" s="11"/>
      <c r="O74" s="11"/>
      <c r="P74" s="11"/>
    </row>
    <row r="75" spans="1:16" x14ac:dyDescent="0.25">
      <c r="A75" s="6">
        <v>72</v>
      </c>
      <c r="B75" s="10"/>
      <c r="C75" s="11"/>
      <c r="D75" s="11"/>
      <c r="E75" s="11"/>
      <c r="F75" s="11"/>
      <c r="G75" s="11"/>
      <c r="H75" s="11"/>
      <c r="I75" s="9">
        <f t="shared" si="1"/>
        <v>0</v>
      </c>
      <c r="J75" s="11"/>
      <c r="K75" s="11"/>
      <c r="L75" s="11"/>
      <c r="M75" s="11"/>
      <c r="N75" s="11"/>
      <c r="O75" s="11"/>
      <c r="P75" s="11"/>
    </row>
    <row r="76" spans="1:16" x14ac:dyDescent="0.25">
      <c r="A76" s="6">
        <v>73</v>
      </c>
      <c r="B76" s="10"/>
      <c r="C76" s="11"/>
      <c r="D76" s="11"/>
      <c r="E76" s="11"/>
      <c r="F76" s="11"/>
      <c r="G76" s="11"/>
      <c r="H76" s="11"/>
      <c r="I76" s="9">
        <f t="shared" si="1"/>
        <v>0</v>
      </c>
      <c r="J76" s="11"/>
      <c r="K76" s="11"/>
      <c r="L76" s="11"/>
      <c r="M76" s="11"/>
      <c r="N76" s="11"/>
      <c r="O76" s="11"/>
      <c r="P76" s="11"/>
    </row>
    <row r="77" spans="1:16" x14ac:dyDescent="0.25">
      <c r="A77" s="6">
        <v>74</v>
      </c>
      <c r="B77" s="10"/>
      <c r="C77" s="11"/>
      <c r="D77" s="11"/>
      <c r="E77" s="11"/>
      <c r="F77" s="11"/>
      <c r="G77" s="11"/>
      <c r="H77" s="11"/>
      <c r="I77" s="9">
        <f t="shared" si="1"/>
        <v>0</v>
      </c>
      <c r="J77" s="11"/>
      <c r="K77" s="11"/>
      <c r="L77" s="11"/>
      <c r="M77" s="11"/>
      <c r="N77" s="11"/>
      <c r="O77" s="11"/>
      <c r="P77" s="11"/>
    </row>
    <row r="78" spans="1:16" x14ac:dyDescent="0.25">
      <c r="A78" s="6">
        <v>75</v>
      </c>
      <c r="B78" s="10"/>
      <c r="C78" s="11"/>
      <c r="D78" s="11"/>
      <c r="E78" s="11"/>
      <c r="F78" s="11"/>
      <c r="G78" s="11"/>
      <c r="H78" s="11"/>
      <c r="I78" s="9">
        <f t="shared" si="1"/>
        <v>0</v>
      </c>
      <c r="J78" s="11"/>
      <c r="K78" s="11"/>
      <c r="L78" s="11"/>
      <c r="M78" s="11"/>
      <c r="N78" s="11"/>
      <c r="O78" s="11"/>
      <c r="P78" s="11"/>
    </row>
    <row r="79" spans="1:16" x14ac:dyDescent="0.25">
      <c r="A79" s="6">
        <v>76</v>
      </c>
      <c r="B79" s="10"/>
      <c r="C79" s="11"/>
      <c r="D79" s="11"/>
      <c r="E79" s="11"/>
      <c r="F79" s="11"/>
      <c r="G79" s="11"/>
      <c r="H79" s="11"/>
      <c r="I79" s="9">
        <f t="shared" si="1"/>
        <v>0</v>
      </c>
      <c r="J79" s="11"/>
      <c r="K79" s="11"/>
      <c r="L79" s="11"/>
      <c r="M79" s="11"/>
      <c r="N79" s="11"/>
      <c r="O79" s="11"/>
      <c r="P79" s="11"/>
    </row>
    <row r="80" spans="1:16" x14ac:dyDescent="0.25">
      <c r="A80" s="6">
        <v>77</v>
      </c>
      <c r="B80" s="10"/>
      <c r="C80" s="11"/>
      <c r="D80" s="11"/>
      <c r="E80" s="11"/>
      <c r="F80" s="11"/>
      <c r="G80" s="11"/>
      <c r="H80" s="11"/>
      <c r="I80" s="9">
        <f t="shared" si="1"/>
        <v>0</v>
      </c>
      <c r="J80" s="11"/>
      <c r="K80" s="11"/>
      <c r="L80" s="11"/>
      <c r="M80" s="11"/>
      <c r="N80" s="11"/>
      <c r="O80" s="11"/>
      <c r="P80" s="11"/>
    </row>
    <row r="81" spans="1:16" x14ac:dyDescent="0.25">
      <c r="A81" s="6">
        <v>78</v>
      </c>
      <c r="B81" s="10"/>
      <c r="C81" s="11"/>
      <c r="D81" s="11"/>
      <c r="E81" s="11"/>
      <c r="F81" s="11"/>
      <c r="G81" s="11"/>
      <c r="H81" s="11"/>
      <c r="I81" s="9">
        <f t="shared" si="1"/>
        <v>0</v>
      </c>
      <c r="J81" s="11"/>
      <c r="K81" s="11"/>
      <c r="L81" s="11"/>
      <c r="M81" s="11"/>
      <c r="N81" s="11"/>
      <c r="O81" s="11"/>
      <c r="P81" s="11"/>
    </row>
    <row r="82" spans="1:16" x14ac:dyDescent="0.25">
      <c r="A82" s="6">
        <v>79</v>
      </c>
      <c r="B82" s="10"/>
      <c r="C82" s="11"/>
      <c r="D82" s="11"/>
      <c r="E82" s="11"/>
      <c r="F82" s="11"/>
      <c r="G82" s="11"/>
      <c r="H82" s="11"/>
      <c r="I82" s="9">
        <f t="shared" si="1"/>
        <v>0</v>
      </c>
      <c r="J82" s="11"/>
      <c r="K82" s="11"/>
      <c r="L82" s="11"/>
      <c r="M82" s="11"/>
      <c r="N82" s="11"/>
      <c r="O82" s="11"/>
      <c r="P82" s="11"/>
    </row>
    <row r="83" spans="1:16" x14ac:dyDescent="0.25">
      <c r="A83" s="6">
        <v>80</v>
      </c>
      <c r="B83" s="10"/>
      <c r="C83" s="11"/>
      <c r="D83" s="11"/>
      <c r="E83" s="11"/>
      <c r="F83" s="11"/>
      <c r="G83" s="11"/>
      <c r="H83" s="11"/>
      <c r="I83" s="9">
        <f t="shared" si="1"/>
        <v>0</v>
      </c>
      <c r="J83" s="11"/>
      <c r="K83" s="11"/>
      <c r="L83" s="11"/>
      <c r="M83" s="11"/>
      <c r="N83" s="11"/>
      <c r="O83" s="11"/>
      <c r="P83" s="11"/>
    </row>
    <row r="84" spans="1:16" x14ac:dyDescent="0.25">
      <c r="A84" s="6">
        <v>81</v>
      </c>
      <c r="B84" s="10"/>
      <c r="C84" s="11"/>
      <c r="D84" s="11"/>
      <c r="E84" s="11"/>
      <c r="F84" s="11"/>
      <c r="G84" s="11"/>
      <c r="H84" s="11"/>
      <c r="I84" s="9">
        <f t="shared" si="1"/>
        <v>0</v>
      </c>
      <c r="J84" s="11"/>
      <c r="K84" s="11"/>
      <c r="L84" s="11"/>
      <c r="M84" s="11"/>
      <c r="N84" s="11"/>
      <c r="O84" s="11"/>
      <c r="P84" s="11"/>
    </row>
    <row r="85" spans="1:16" x14ac:dyDescent="0.25">
      <c r="A85" s="6">
        <v>82</v>
      </c>
      <c r="B85" s="10"/>
      <c r="C85" s="11"/>
      <c r="D85" s="11"/>
      <c r="E85" s="11"/>
      <c r="F85" s="11"/>
      <c r="G85" s="11"/>
      <c r="H85" s="11"/>
      <c r="I85" s="9">
        <f t="shared" si="1"/>
        <v>0</v>
      </c>
      <c r="J85" s="11"/>
      <c r="K85" s="11"/>
      <c r="L85" s="11"/>
      <c r="M85" s="11"/>
      <c r="N85" s="11"/>
      <c r="O85" s="11"/>
      <c r="P85" s="11"/>
    </row>
    <row r="86" spans="1:16" x14ac:dyDescent="0.25">
      <c r="A86" s="6">
        <v>83</v>
      </c>
      <c r="B86" s="10"/>
      <c r="C86" s="11"/>
      <c r="D86" s="11"/>
      <c r="E86" s="11"/>
      <c r="F86" s="11"/>
      <c r="G86" s="11"/>
      <c r="H86" s="11"/>
      <c r="I86" s="9">
        <f t="shared" si="1"/>
        <v>0</v>
      </c>
      <c r="J86" s="11"/>
      <c r="K86" s="11"/>
      <c r="L86" s="11"/>
      <c r="M86" s="11"/>
      <c r="N86" s="11"/>
      <c r="O86" s="11"/>
      <c r="P86" s="11"/>
    </row>
    <row r="87" spans="1:16" x14ac:dyDescent="0.25">
      <c r="A87" s="6">
        <v>84</v>
      </c>
      <c r="B87" s="10"/>
      <c r="C87" s="11"/>
      <c r="D87" s="11"/>
      <c r="E87" s="11"/>
      <c r="F87" s="11"/>
      <c r="G87" s="11"/>
      <c r="H87" s="11"/>
      <c r="I87" s="9">
        <f t="shared" si="1"/>
        <v>0</v>
      </c>
      <c r="J87" s="11"/>
      <c r="K87" s="11"/>
      <c r="L87" s="11"/>
      <c r="M87" s="11"/>
      <c r="N87" s="11"/>
      <c r="O87" s="11"/>
      <c r="P87" s="11"/>
    </row>
    <row r="88" spans="1:16" x14ac:dyDescent="0.25">
      <c r="A88" s="6">
        <v>85</v>
      </c>
      <c r="B88" s="10"/>
      <c r="C88" s="11"/>
      <c r="D88" s="11"/>
      <c r="E88" s="11"/>
      <c r="F88" s="11"/>
      <c r="G88" s="11"/>
      <c r="H88" s="11"/>
      <c r="I88" s="9">
        <f t="shared" si="1"/>
        <v>0</v>
      </c>
      <c r="J88" s="11"/>
      <c r="K88" s="11"/>
      <c r="L88" s="11"/>
      <c r="M88" s="11"/>
      <c r="N88" s="11"/>
      <c r="O88" s="11"/>
      <c r="P88" s="11"/>
    </row>
    <row r="89" spans="1:16" x14ac:dyDescent="0.25">
      <c r="A89" s="6">
        <v>86</v>
      </c>
      <c r="B89" s="10"/>
      <c r="C89" s="11"/>
      <c r="D89" s="11"/>
      <c r="E89" s="11"/>
      <c r="F89" s="11"/>
      <c r="G89" s="11"/>
      <c r="H89" s="11"/>
      <c r="I89" s="9">
        <f t="shared" si="1"/>
        <v>0</v>
      </c>
      <c r="J89" s="11"/>
      <c r="K89" s="11"/>
      <c r="L89" s="11"/>
      <c r="M89" s="11"/>
      <c r="N89" s="11"/>
      <c r="O89" s="11"/>
      <c r="P89" s="11"/>
    </row>
    <row r="90" spans="1:16" x14ac:dyDescent="0.25">
      <c r="A90" s="6">
        <v>87</v>
      </c>
      <c r="B90" s="10"/>
      <c r="C90" s="11"/>
      <c r="D90" s="11"/>
      <c r="E90" s="11"/>
      <c r="F90" s="11"/>
      <c r="G90" s="11"/>
      <c r="H90" s="11"/>
      <c r="I90" s="9">
        <f t="shared" si="1"/>
        <v>0</v>
      </c>
      <c r="J90" s="11"/>
      <c r="K90" s="11"/>
      <c r="L90" s="11"/>
      <c r="M90" s="11"/>
      <c r="N90" s="11"/>
      <c r="O90" s="11"/>
      <c r="P90" s="11"/>
    </row>
    <row r="91" spans="1:16" x14ac:dyDescent="0.25">
      <c r="A91" s="6">
        <v>88</v>
      </c>
      <c r="B91" s="10"/>
      <c r="C91" s="11"/>
      <c r="D91" s="11"/>
      <c r="E91" s="11"/>
      <c r="F91" s="11"/>
      <c r="G91" s="11"/>
      <c r="H91" s="11"/>
      <c r="I91" s="9">
        <f t="shared" si="1"/>
        <v>0</v>
      </c>
      <c r="J91" s="11"/>
      <c r="K91" s="11"/>
      <c r="L91" s="11"/>
      <c r="M91" s="11"/>
      <c r="N91" s="11"/>
      <c r="O91" s="11"/>
      <c r="P91" s="11"/>
    </row>
    <row r="92" spans="1:16" x14ac:dyDescent="0.25">
      <c r="A92" s="6">
        <v>89</v>
      </c>
      <c r="B92" s="10"/>
      <c r="C92" s="11"/>
      <c r="D92" s="11"/>
      <c r="E92" s="11"/>
      <c r="F92" s="11"/>
      <c r="G92" s="11"/>
      <c r="H92" s="11"/>
      <c r="I92" s="9">
        <f t="shared" si="1"/>
        <v>0</v>
      </c>
      <c r="J92" s="11"/>
      <c r="K92" s="11"/>
      <c r="L92" s="11"/>
      <c r="M92" s="11"/>
      <c r="N92" s="11"/>
      <c r="O92" s="11"/>
      <c r="P92" s="11"/>
    </row>
    <row r="93" spans="1:16" x14ac:dyDescent="0.25">
      <c r="A93" s="6">
        <v>90</v>
      </c>
      <c r="B93" s="10"/>
      <c r="C93" s="11"/>
      <c r="D93" s="11"/>
      <c r="E93" s="11"/>
      <c r="F93" s="11"/>
      <c r="G93" s="11"/>
      <c r="H93" s="11"/>
      <c r="I93" s="9">
        <f t="shared" si="1"/>
        <v>0</v>
      </c>
      <c r="J93" s="11"/>
      <c r="K93" s="11"/>
      <c r="L93" s="11"/>
      <c r="M93" s="11"/>
      <c r="N93" s="11"/>
      <c r="O93" s="11"/>
      <c r="P93" s="11"/>
    </row>
    <row r="94" spans="1:16" x14ac:dyDescent="0.25">
      <c r="A94" s="6">
        <v>91</v>
      </c>
      <c r="B94" s="10"/>
      <c r="C94" s="11"/>
      <c r="D94" s="11"/>
      <c r="E94" s="11"/>
      <c r="F94" s="11"/>
      <c r="G94" s="11"/>
      <c r="H94" s="11"/>
      <c r="I94" s="9">
        <f t="shared" si="1"/>
        <v>0</v>
      </c>
      <c r="J94" s="11"/>
      <c r="K94" s="11"/>
      <c r="L94" s="11"/>
      <c r="M94" s="11"/>
      <c r="N94" s="11"/>
      <c r="O94" s="11"/>
      <c r="P94" s="11"/>
    </row>
    <row r="95" spans="1:16" x14ac:dyDescent="0.25">
      <c r="A95" s="6">
        <v>92</v>
      </c>
      <c r="B95" s="10"/>
      <c r="C95" s="11"/>
      <c r="D95" s="11"/>
      <c r="E95" s="11"/>
      <c r="F95" s="11"/>
      <c r="G95" s="11"/>
      <c r="H95" s="11"/>
      <c r="I95" s="9">
        <f t="shared" si="1"/>
        <v>0</v>
      </c>
      <c r="J95" s="11"/>
      <c r="K95" s="11"/>
      <c r="L95" s="11"/>
      <c r="M95" s="11"/>
      <c r="N95" s="11"/>
      <c r="O95" s="11"/>
      <c r="P95" s="11"/>
    </row>
    <row r="96" spans="1:16" x14ac:dyDescent="0.25">
      <c r="A96" s="6">
        <v>93</v>
      </c>
      <c r="B96" s="10"/>
      <c r="C96" s="11"/>
      <c r="D96" s="11"/>
      <c r="E96" s="11"/>
      <c r="F96" s="11"/>
      <c r="G96" s="11"/>
      <c r="H96" s="11"/>
      <c r="I96" s="9">
        <f t="shared" si="1"/>
        <v>0</v>
      </c>
      <c r="J96" s="11"/>
      <c r="K96" s="11"/>
      <c r="L96" s="11"/>
      <c r="M96" s="11"/>
      <c r="N96" s="11"/>
      <c r="O96" s="11"/>
      <c r="P96" s="11"/>
    </row>
    <row r="97" spans="1:16" x14ac:dyDescent="0.25">
      <c r="A97" s="6">
        <v>94</v>
      </c>
      <c r="B97" s="10"/>
      <c r="C97" s="11"/>
      <c r="D97" s="11"/>
      <c r="E97" s="11"/>
      <c r="F97" s="11"/>
      <c r="G97" s="11"/>
      <c r="H97" s="11"/>
      <c r="I97" s="9">
        <f t="shared" si="1"/>
        <v>0</v>
      </c>
      <c r="J97" s="11"/>
      <c r="K97" s="11"/>
      <c r="L97" s="11"/>
      <c r="M97" s="11"/>
      <c r="N97" s="11"/>
      <c r="O97" s="11"/>
      <c r="P97" s="11"/>
    </row>
    <row r="98" spans="1:16" x14ac:dyDescent="0.25">
      <c r="A98" s="6">
        <v>95</v>
      </c>
      <c r="B98" s="10"/>
      <c r="C98" s="11"/>
      <c r="D98" s="11"/>
      <c r="E98" s="11"/>
      <c r="F98" s="11"/>
      <c r="G98" s="11"/>
      <c r="H98" s="11"/>
      <c r="I98" s="9">
        <f t="shared" si="1"/>
        <v>0</v>
      </c>
      <c r="J98" s="11"/>
      <c r="K98" s="11"/>
      <c r="L98" s="11"/>
      <c r="M98" s="11"/>
      <c r="N98" s="11"/>
      <c r="O98" s="11"/>
      <c r="P98" s="11"/>
    </row>
    <row r="99" spans="1:16" x14ac:dyDescent="0.25">
      <c r="A99" s="6">
        <v>96</v>
      </c>
      <c r="B99" s="10"/>
      <c r="C99" s="11"/>
      <c r="D99" s="11"/>
      <c r="E99" s="11"/>
      <c r="F99" s="11"/>
      <c r="G99" s="11"/>
      <c r="H99" s="11"/>
      <c r="I99" s="9">
        <f t="shared" si="1"/>
        <v>0</v>
      </c>
      <c r="J99" s="11"/>
      <c r="K99" s="11"/>
      <c r="L99" s="11"/>
      <c r="M99" s="11"/>
      <c r="N99" s="11"/>
      <c r="O99" s="11"/>
      <c r="P99" s="11"/>
    </row>
    <row r="100" spans="1:16" x14ac:dyDescent="0.25">
      <c r="A100" s="6">
        <v>97</v>
      </c>
      <c r="B100" s="10"/>
      <c r="C100" s="11"/>
      <c r="D100" s="11"/>
      <c r="E100" s="11"/>
      <c r="F100" s="11"/>
      <c r="G100" s="11"/>
      <c r="H100" s="11"/>
      <c r="I100" s="9">
        <f t="shared" si="1"/>
        <v>0</v>
      </c>
      <c r="J100" s="11"/>
      <c r="K100" s="11"/>
      <c r="L100" s="11"/>
      <c r="M100" s="11"/>
      <c r="N100" s="11"/>
      <c r="O100" s="11"/>
      <c r="P100" s="11"/>
    </row>
    <row r="101" spans="1:16" x14ac:dyDescent="0.25">
      <c r="A101" s="6">
        <v>98</v>
      </c>
      <c r="B101" s="10"/>
      <c r="C101" s="11"/>
      <c r="D101" s="11"/>
      <c r="E101" s="11"/>
      <c r="F101" s="11"/>
      <c r="G101" s="11"/>
      <c r="H101" s="11"/>
      <c r="I101" s="9">
        <f t="shared" si="1"/>
        <v>0</v>
      </c>
      <c r="J101" s="11"/>
      <c r="K101" s="11"/>
      <c r="L101" s="11"/>
      <c r="M101" s="11"/>
      <c r="N101" s="11"/>
      <c r="O101" s="11"/>
      <c r="P101" s="11"/>
    </row>
    <row r="102" spans="1:16" x14ac:dyDescent="0.25">
      <c r="A102" s="6">
        <v>99</v>
      </c>
      <c r="B102" s="10"/>
      <c r="C102" s="11"/>
      <c r="D102" s="11"/>
      <c r="E102" s="11"/>
      <c r="F102" s="11"/>
      <c r="G102" s="11"/>
      <c r="H102" s="11"/>
      <c r="I102" s="9">
        <f t="shared" si="1"/>
        <v>0</v>
      </c>
      <c r="J102" s="11"/>
      <c r="K102" s="11"/>
      <c r="L102" s="11"/>
      <c r="M102" s="11"/>
      <c r="N102" s="11"/>
      <c r="O102" s="11"/>
      <c r="P102" s="11"/>
    </row>
    <row r="103" spans="1:16" x14ac:dyDescent="0.25">
      <c r="A103" s="6">
        <v>100</v>
      </c>
      <c r="B103" s="10"/>
      <c r="C103" s="11"/>
      <c r="D103" s="11"/>
      <c r="E103" s="11"/>
      <c r="F103" s="11"/>
      <c r="G103" s="11"/>
      <c r="H103" s="11"/>
      <c r="I103" s="9">
        <f t="shared" si="1"/>
        <v>0</v>
      </c>
      <c r="J103" s="11"/>
      <c r="K103" s="11"/>
      <c r="L103" s="11"/>
      <c r="M103" s="11"/>
      <c r="N103" s="11"/>
      <c r="O103" s="11"/>
      <c r="P103" s="11"/>
    </row>
    <row r="104" spans="1:16" x14ac:dyDescent="0.25">
      <c r="A104" s="6">
        <v>101</v>
      </c>
      <c r="B104" s="10"/>
      <c r="C104" s="11"/>
      <c r="D104" s="11"/>
      <c r="E104" s="11"/>
      <c r="F104" s="11"/>
      <c r="G104" s="11"/>
      <c r="H104" s="11"/>
      <c r="I104" s="9">
        <f t="shared" si="1"/>
        <v>0</v>
      </c>
      <c r="J104" s="11"/>
      <c r="K104" s="11"/>
      <c r="L104" s="11"/>
      <c r="M104" s="11"/>
      <c r="N104" s="11"/>
      <c r="O104" s="11"/>
      <c r="P104" s="11"/>
    </row>
    <row r="105" spans="1:16" x14ac:dyDescent="0.25">
      <c r="A105" s="6">
        <v>102</v>
      </c>
      <c r="B105" s="10"/>
      <c r="C105" s="11"/>
      <c r="D105" s="11"/>
      <c r="E105" s="11"/>
      <c r="F105" s="11"/>
      <c r="G105" s="11"/>
      <c r="H105" s="11"/>
      <c r="I105" s="9">
        <f t="shared" si="1"/>
        <v>0</v>
      </c>
      <c r="J105" s="11"/>
      <c r="K105" s="11"/>
      <c r="L105" s="11"/>
      <c r="M105" s="11"/>
      <c r="N105" s="11"/>
      <c r="O105" s="11"/>
      <c r="P105" s="11"/>
    </row>
    <row r="106" spans="1:16" x14ac:dyDescent="0.25">
      <c r="A106" s="6">
        <v>103</v>
      </c>
      <c r="B106" s="10"/>
      <c r="C106" s="11"/>
      <c r="D106" s="11"/>
      <c r="E106" s="11"/>
      <c r="F106" s="11"/>
      <c r="G106" s="11"/>
      <c r="H106" s="11"/>
      <c r="I106" s="9">
        <f t="shared" si="1"/>
        <v>0</v>
      </c>
      <c r="J106" s="11"/>
      <c r="K106" s="11"/>
      <c r="L106" s="11"/>
      <c r="M106" s="11"/>
      <c r="N106" s="11"/>
      <c r="O106" s="11"/>
      <c r="P106" s="11"/>
    </row>
    <row r="107" spans="1:16" x14ac:dyDescent="0.25">
      <c r="A107" s="6">
        <v>104</v>
      </c>
      <c r="B107" s="10"/>
      <c r="C107" s="11"/>
      <c r="D107" s="11"/>
      <c r="E107" s="11"/>
      <c r="F107" s="11"/>
      <c r="G107" s="11"/>
      <c r="H107" s="11"/>
      <c r="I107" s="9">
        <f t="shared" si="1"/>
        <v>0</v>
      </c>
      <c r="J107" s="11"/>
      <c r="K107" s="11"/>
      <c r="L107" s="11"/>
      <c r="M107" s="11"/>
      <c r="N107" s="11"/>
      <c r="O107" s="11"/>
      <c r="P107" s="11"/>
    </row>
    <row r="108" spans="1:16" x14ac:dyDescent="0.25">
      <c r="A108" s="6">
        <v>105</v>
      </c>
      <c r="B108" s="10"/>
      <c r="C108" s="11"/>
      <c r="D108" s="11"/>
      <c r="E108" s="11"/>
      <c r="F108" s="11"/>
      <c r="G108" s="11"/>
      <c r="H108" s="11"/>
      <c r="I108" s="9">
        <f t="shared" si="1"/>
        <v>0</v>
      </c>
      <c r="J108" s="11"/>
      <c r="K108" s="11"/>
      <c r="L108" s="11"/>
      <c r="M108" s="11"/>
      <c r="N108" s="11"/>
      <c r="O108" s="11"/>
      <c r="P108" s="11"/>
    </row>
    <row r="109" spans="1:16" x14ac:dyDescent="0.25">
      <c r="A109" s="6">
        <v>106</v>
      </c>
      <c r="B109" s="10"/>
      <c r="C109" s="11"/>
      <c r="D109" s="11"/>
      <c r="E109" s="11"/>
      <c r="F109" s="11"/>
      <c r="G109" s="11"/>
      <c r="H109" s="11"/>
      <c r="I109" s="9">
        <f t="shared" si="1"/>
        <v>0</v>
      </c>
      <c r="J109" s="11"/>
      <c r="K109" s="11"/>
      <c r="L109" s="11"/>
      <c r="M109" s="11"/>
      <c r="N109" s="11"/>
      <c r="O109" s="11"/>
      <c r="P109" s="11"/>
    </row>
    <row r="110" spans="1:16" x14ac:dyDescent="0.25">
      <c r="A110" s="6">
        <v>107</v>
      </c>
      <c r="B110" s="10"/>
      <c r="C110" s="11"/>
      <c r="D110" s="11"/>
      <c r="E110" s="11"/>
      <c r="F110" s="11"/>
      <c r="G110" s="11"/>
      <c r="H110" s="11"/>
      <c r="I110" s="9">
        <f t="shared" si="1"/>
        <v>0</v>
      </c>
      <c r="J110" s="11"/>
      <c r="K110" s="11"/>
      <c r="L110" s="11"/>
      <c r="M110" s="11"/>
      <c r="N110" s="11"/>
      <c r="O110" s="11"/>
      <c r="P110" s="11"/>
    </row>
    <row r="111" spans="1:16" x14ac:dyDescent="0.25">
      <c r="A111" s="6">
        <v>108</v>
      </c>
      <c r="B111" s="10"/>
      <c r="C111" s="11"/>
      <c r="D111" s="11"/>
      <c r="E111" s="11"/>
      <c r="F111" s="11"/>
      <c r="G111" s="11"/>
      <c r="H111" s="11"/>
      <c r="I111" s="9">
        <f t="shared" si="1"/>
        <v>0</v>
      </c>
      <c r="J111" s="11"/>
      <c r="K111" s="11"/>
      <c r="L111" s="11"/>
      <c r="M111" s="11"/>
      <c r="N111" s="11"/>
      <c r="O111" s="11"/>
      <c r="P111" s="11"/>
    </row>
    <row r="112" spans="1:16" x14ac:dyDescent="0.25">
      <c r="A112" s="6">
        <v>109</v>
      </c>
      <c r="B112" s="10"/>
      <c r="C112" s="11"/>
      <c r="D112" s="11"/>
      <c r="E112" s="11"/>
      <c r="F112" s="11"/>
      <c r="G112" s="11"/>
      <c r="H112" s="11"/>
      <c r="I112" s="9">
        <f t="shared" si="1"/>
        <v>0</v>
      </c>
      <c r="J112" s="11"/>
      <c r="K112" s="11"/>
      <c r="L112" s="11"/>
      <c r="M112" s="11"/>
      <c r="N112" s="11"/>
      <c r="O112" s="11"/>
      <c r="P112" s="11"/>
    </row>
    <row r="113" spans="1:16" x14ac:dyDescent="0.25">
      <c r="A113" s="6">
        <v>110</v>
      </c>
      <c r="B113" s="10"/>
      <c r="C113" s="11"/>
      <c r="D113" s="11"/>
      <c r="E113" s="11"/>
      <c r="F113" s="11"/>
      <c r="G113" s="11"/>
      <c r="H113" s="11"/>
      <c r="I113" s="9">
        <f t="shared" si="1"/>
        <v>0</v>
      </c>
      <c r="J113" s="11"/>
      <c r="K113" s="11"/>
      <c r="L113" s="11"/>
      <c r="M113" s="11"/>
      <c r="N113" s="11"/>
      <c r="O113" s="11"/>
      <c r="P113" s="11"/>
    </row>
    <row r="114" spans="1:16" x14ac:dyDescent="0.25">
      <c r="A114" s="6">
        <v>111</v>
      </c>
      <c r="B114" s="10"/>
      <c r="C114" s="11"/>
      <c r="D114" s="11"/>
      <c r="E114" s="11"/>
      <c r="F114" s="11"/>
      <c r="G114" s="11"/>
      <c r="H114" s="11"/>
      <c r="I114" s="9">
        <f t="shared" si="1"/>
        <v>0</v>
      </c>
      <c r="J114" s="11"/>
      <c r="K114" s="11"/>
      <c r="L114" s="11"/>
      <c r="M114" s="11"/>
      <c r="N114" s="11"/>
      <c r="O114" s="11"/>
      <c r="P114" s="11"/>
    </row>
    <row r="115" spans="1:16" x14ac:dyDescent="0.25">
      <c r="A115" s="6">
        <v>112</v>
      </c>
      <c r="B115" s="10"/>
      <c r="C115" s="11"/>
      <c r="D115" s="11"/>
      <c r="E115" s="11"/>
      <c r="F115" s="11"/>
      <c r="G115" s="11"/>
      <c r="H115" s="11"/>
      <c r="I115" s="9">
        <f t="shared" si="1"/>
        <v>0</v>
      </c>
      <c r="J115" s="11"/>
      <c r="K115" s="11"/>
      <c r="L115" s="11"/>
      <c r="M115" s="11"/>
      <c r="N115" s="11"/>
      <c r="O115" s="11"/>
      <c r="P115" s="11"/>
    </row>
    <row r="116" spans="1:16" x14ac:dyDescent="0.25">
      <c r="A116" s="6">
        <v>113</v>
      </c>
      <c r="B116" s="10"/>
      <c r="C116" s="11"/>
      <c r="D116" s="11"/>
      <c r="E116" s="11"/>
      <c r="F116" s="11"/>
      <c r="G116" s="11"/>
      <c r="H116" s="11"/>
      <c r="I116" s="9">
        <f t="shared" si="1"/>
        <v>0</v>
      </c>
      <c r="J116" s="11"/>
      <c r="K116" s="11"/>
      <c r="L116" s="11"/>
      <c r="M116" s="11"/>
      <c r="N116" s="11"/>
      <c r="O116" s="11"/>
      <c r="P116" s="11"/>
    </row>
    <row r="117" spans="1:16" x14ac:dyDescent="0.25">
      <c r="A117" s="6">
        <v>114</v>
      </c>
      <c r="B117" s="10"/>
      <c r="C117" s="11"/>
      <c r="D117" s="11"/>
      <c r="E117" s="11"/>
      <c r="F117" s="11"/>
      <c r="G117" s="11"/>
      <c r="H117" s="11"/>
      <c r="I117" s="9">
        <f t="shared" si="1"/>
        <v>0</v>
      </c>
      <c r="J117" s="11"/>
      <c r="K117" s="11"/>
      <c r="L117" s="11"/>
      <c r="M117" s="11"/>
      <c r="N117" s="11"/>
      <c r="O117" s="11"/>
      <c r="P117" s="11"/>
    </row>
    <row r="118" spans="1:16" x14ac:dyDescent="0.25">
      <c r="A118" s="6">
        <v>115</v>
      </c>
      <c r="B118" s="10"/>
      <c r="C118" s="11"/>
      <c r="D118" s="11"/>
      <c r="E118" s="11"/>
      <c r="F118" s="11"/>
      <c r="G118" s="11"/>
      <c r="H118" s="11"/>
      <c r="I118" s="9">
        <f t="shared" si="1"/>
        <v>0</v>
      </c>
      <c r="J118" s="11"/>
      <c r="K118" s="11"/>
      <c r="L118" s="11"/>
      <c r="M118" s="11"/>
      <c r="N118" s="11"/>
      <c r="O118" s="11"/>
      <c r="P118" s="11"/>
    </row>
    <row r="119" spans="1:16" x14ac:dyDescent="0.25">
      <c r="A119" s="6">
        <v>116</v>
      </c>
      <c r="B119" s="10"/>
      <c r="C119" s="11"/>
      <c r="D119" s="11"/>
      <c r="E119" s="11"/>
      <c r="F119" s="11"/>
      <c r="G119" s="11"/>
      <c r="H119" s="11"/>
      <c r="I119" s="9">
        <f t="shared" si="1"/>
        <v>0</v>
      </c>
      <c r="J119" s="11"/>
      <c r="K119" s="11"/>
      <c r="L119" s="11"/>
      <c r="M119" s="11"/>
      <c r="N119" s="11"/>
      <c r="O119" s="11"/>
      <c r="P119" s="11"/>
    </row>
    <row r="120" spans="1:16" x14ac:dyDescent="0.25">
      <c r="A120" s="6">
        <v>117</v>
      </c>
      <c r="B120" s="10"/>
      <c r="C120" s="11"/>
      <c r="D120" s="11"/>
      <c r="E120" s="11"/>
      <c r="F120" s="11"/>
      <c r="G120" s="11"/>
      <c r="H120" s="11"/>
      <c r="I120" s="9">
        <f t="shared" si="1"/>
        <v>0</v>
      </c>
      <c r="J120" s="11"/>
      <c r="K120" s="11"/>
      <c r="L120" s="11"/>
      <c r="M120" s="11"/>
      <c r="N120" s="11"/>
      <c r="O120" s="11"/>
      <c r="P120" s="11"/>
    </row>
    <row r="121" spans="1:16" x14ac:dyDescent="0.25">
      <c r="A121" s="6">
        <v>118</v>
      </c>
      <c r="B121" s="10"/>
      <c r="C121" s="11"/>
      <c r="D121" s="11"/>
      <c r="E121" s="11"/>
      <c r="F121" s="11"/>
      <c r="G121" s="11"/>
      <c r="H121" s="11"/>
      <c r="I121" s="9">
        <f t="shared" si="1"/>
        <v>0</v>
      </c>
      <c r="J121" s="11"/>
      <c r="K121" s="11"/>
      <c r="L121" s="11"/>
      <c r="M121" s="11"/>
      <c r="N121" s="11"/>
      <c r="O121" s="11"/>
      <c r="P121" s="11"/>
    </row>
    <row r="122" spans="1:16" x14ac:dyDescent="0.25">
      <c r="A122" s="6">
        <v>119</v>
      </c>
      <c r="B122" s="10"/>
      <c r="C122" s="11"/>
      <c r="D122" s="11"/>
      <c r="E122" s="11"/>
      <c r="F122" s="11"/>
      <c r="G122" s="11"/>
      <c r="H122" s="11"/>
      <c r="I122" s="9">
        <f t="shared" si="1"/>
        <v>0</v>
      </c>
      <c r="J122" s="11"/>
      <c r="K122" s="11"/>
      <c r="L122" s="11"/>
      <c r="M122" s="11"/>
      <c r="N122" s="11"/>
      <c r="O122" s="11"/>
      <c r="P122" s="11"/>
    </row>
    <row r="123" spans="1:16" x14ac:dyDescent="0.25">
      <c r="A123" s="6">
        <v>120</v>
      </c>
      <c r="B123" s="10"/>
      <c r="C123" s="11"/>
      <c r="D123" s="11"/>
      <c r="E123" s="11"/>
      <c r="F123" s="11"/>
      <c r="G123" s="11"/>
      <c r="H123" s="11"/>
      <c r="I123" s="9">
        <f t="shared" si="1"/>
        <v>0</v>
      </c>
      <c r="J123" s="11"/>
      <c r="K123" s="11"/>
      <c r="L123" s="11"/>
      <c r="M123" s="11"/>
      <c r="N123" s="11"/>
      <c r="O123" s="11"/>
      <c r="P123" s="11"/>
    </row>
    <row r="124" spans="1:16" x14ac:dyDescent="0.25">
      <c r="A124" s="6">
        <v>121</v>
      </c>
      <c r="B124" s="10"/>
      <c r="C124" s="11"/>
      <c r="D124" s="11"/>
      <c r="E124" s="11"/>
      <c r="F124" s="11"/>
      <c r="G124" s="11"/>
      <c r="H124" s="11"/>
      <c r="I124" s="9">
        <f t="shared" si="1"/>
        <v>0</v>
      </c>
      <c r="J124" s="11"/>
      <c r="K124" s="11"/>
      <c r="L124" s="11"/>
      <c r="M124" s="11"/>
      <c r="N124" s="11"/>
      <c r="O124" s="11"/>
      <c r="P124" s="11"/>
    </row>
    <row r="125" spans="1:16" x14ac:dyDescent="0.25">
      <c r="A125" s="6">
        <v>122</v>
      </c>
      <c r="B125" s="10"/>
      <c r="C125" s="11"/>
      <c r="D125" s="11"/>
      <c r="E125" s="11"/>
      <c r="F125" s="11"/>
      <c r="G125" s="11"/>
      <c r="H125" s="11"/>
      <c r="I125" s="9">
        <f t="shared" si="1"/>
        <v>0</v>
      </c>
      <c r="J125" s="11"/>
      <c r="K125" s="11"/>
      <c r="L125" s="11"/>
      <c r="M125" s="11"/>
      <c r="N125" s="11"/>
      <c r="O125" s="11"/>
      <c r="P125" s="11"/>
    </row>
    <row r="126" spans="1:16" x14ac:dyDescent="0.25">
      <c r="A126" s="6">
        <v>123</v>
      </c>
      <c r="B126" s="10"/>
      <c r="C126" s="11"/>
      <c r="D126" s="11"/>
      <c r="E126" s="11"/>
      <c r="F126" s="11"/>
      <c r="G126" s="11"/>
      <c r="H126" s="11"/>
      <c r="I126" s="9">
        <f t="shared" si="1"/>
        <v>0</v>
      </c>
      <c r="J126" s="11"/>
      <c r="K126" s="11"/>
      <c r="L126" s="11"/>
      <c r="M126" s="11"/>
      <c r="N126" s="11"/>
      <c r="O126" s="11"/>
      <c r="P126" s="11"/>
    </row>
    <row r="127" spans="1:16" x14ac:dyDescent="0.25">
      <c r="A127" s="6">
        <v>124</v>
      </c>
      <c r="B127" s="10"/>
      <c r="C127" s="11"/>
      <c r="D127" s="11"/>
      <c r="E127" s="11"/>
      <c r="F127" s="11"/>
      <c r="G127" s="11"/>
      <c r="H127" s="11"/>
      <c r="I127" s="9">
        <f t="shared" si="1"/>
        <v>0</v>
      </c>
      <c r="J127" s="11"/>
      <c r="K127" s="11"/>
      <c r="L127" s="11"/>
      <c r="M127" s="11"/>
      <c r="N127" s="11"/>
      <c r="O127" s="11"/>
      <c r="P127" s="11"/>
    </row>
    <row r="128" spans="1:16" x14ac:dyDescent="0.25">
      <c r="A128" s="6">
        <v>125</v>
      </c>
      <c r="B128" s="10"/>
      <c r="C128" s="11"/>
      <c r="D128" s="11"/>
      <c r="E128" s="11"/>
      <c r="F128" s="11"/>
      <c r="G128" s="11"/>
      <c r="H128" s="11"/>
      <c r="I128" s="9">
        <f t="shared" si="1"/>
        <v>0</v>
      </c>
      <c r="J128" s="11"/>
      <c r="K128" s="11"/>
      <c r="L128" s="11"/>
      <c r="M128" s="11"/>
      <c r="N128" s="11"/>
      <c r="O128" s="11"/>
      <c r="P128" s="11"/>
    </row>
    <row r="129" spans="1:16" x14ac:dyDescent="0.25">
      <c r="A129" s="6">
        <v>126</v>
      </c>
      <c r="B129" s="10"/>
      <c r="C129" s="11"/>
      <c r="D129" s="11"/>
      <c r="E129" s="11"/>
      <c r="F129" s="11"/>
      <c r="G129" s="11"/>
      <c r="H129" s="11"/>
      <c r="I129" s="9">
        <f t="shared" si="1"/>
        <v>0</v>
      </c>
      <c r="J129" s="11"/>
      <c r="K129" s="11"/>
      <c r="L129" s="11"/>
      <c r="M129" s="11"/>
      <c r="N129" s="11"/>
      <c r="O129" s="11"/>
      <c r="P129" s="11"/>
    </row>
    <row r="130" spans="1:16" x14ac:dyDescent="0.25">
      <c r="A130" s="6">
        <v>127</v>
      </c>
      <c r="B130" s="10"/>
      <c r="C130" s="11"/>
      <c r="D130" s="11"/>
      <c r="E130" s="11"/>
      <c r="F130" s="11"/>
      <c r="G130" s="11"/>
      <c r="H130" s="11"/>
      <c r="I130" s="9">
        <f t="shared" si="1"/>
        <v>0</v>
      </c>
      <c r="J130" s="11"/>
      <c r="K130" s="11"/>
      <c r="L130" s="11"/>
      <c r="M130" s="11"/>
      <c r="N130" s="11"/>
      <c r="O130" s="11"/>
      <c r="P130" s="11"/>
    </row>
    <row r="131" spans="1:16" x14ac:dyDescent="0.25">
      <c r="A131" s="6">
        <v>128</v>
      </c>
      <c r="B131" s="10"/>
      <c r="C131" s="11"/>
      <c r="D131" s="11"/>
      <c r="E131" s="11"/>
      <c r="F131" s="11"/>
      <c r="G131" s="11"/>
      <c r="H131" s="11"/>
      <c r="I131" s="9">
        <f t="shared" si="1"/>
        <v>0</v>
      </c>
      <c r="J131" s="11"/>
      <c r="K131" s="11"/>
      <c r="L131" s="11"/>
      <c r="M131" s="11"/>
      <c r="N131" s="11"/>
      <c r="O131" s="11"/>
      <c r="P131" s="11"/>
    </row>
    <row r="132" spans="1:16" x14ac:dyDescent="0.25">
      <c r="A132" s="6">
        <v>129</v>
      </c>
      <c r="B132" s="10"/>
      <c r="C132" s="11"/>
      <c r="D132" s="11"/>
      <c r="E132" s="11"/>
      <c r="F132" s="11"/>
      <c r="G132" s="11"/>
      <c r="H132" s="11"/>
      <c r="I132" s="9">
        <f t="shared" ref="I132:I195" si="2">G132*H132</f>
        <v>0</v>
      </c>
      <c r="J132" s="11"/>
      <c r="K132" s="11"/>
      <c r="L132" s="11"/>
      <c r="M132" s="11"/>
      <c r="N132" s="11"/>
      <c r="O132" s="11"/>
      <c r="P132" s="11"/>
    </row>
    <row r="133" spans="1:16" x14ac:dyDescent="0.25">
      <c r="A133" s="6">
        <v>130</v>
      </c>
      <c r="B133" s="10"/>
      <c r="C133" s="11"/>
      <c r="D133" s="11"/>
      <c r="E133" s="11"/>
      <c r="F133" s="11"/>
      <c r="G133" s="11"/>
      <c r="H133" s="11"/>
      <c r="I133" s="9">
        <f t="shared" si="2"/>
        <v>0</v>
      </c>
      <c r="J133" s="11"/>
      <c r="K133" s="11"/>
      <c r="L133" s="11"/>
      <c r="M133" s="11"/>
      <c r="N133" s="11"/>
      <c r="O133" s="11"/>
      <c r="P133" s="11"/>
    </row>
    <row r="134" spans="1:16" x14ac:dyDescent="0.25">
      <c r="A134" s="6">
        <v>131</v>
      </c>
      <c r="B134" s="10"/>
      <c r="C134" s="11"/>
      <c r="D134" s="11"/>
      <c r="E134" s="11"/>
      <c r="F134" s="11"/>
      <c r="G134" s="11"/>
      <c r="H134" s="11"/>
      <c r="I134" s="9">
        <f t="shared" si="2"/>
        <v>0</v>
      </c>
      <c r="J134" s="11"/>
      <c r="K134" s="11"/>
      <c r="L134" s="11"/>
      <c r="M134" s="11"/>
      <c r="N134" s="11"/>
      <c r="O134" s="11"/>
      <c r="P134" s="11"/>
    </row>
    <row r="135" spans="1:16" x14ac:dyDescent="0.25">
      <c r="A135" s="6">
        <v>132</v>
      </c>
      <c r="B135" s="10"/>
      <c r="C135" s="11"/>
      <c r="D135" s="11"/>
      <c r="E135" s="11"/>
      <c r="F135" s="11"/>
      <c r="G135" s="11"/>
      <c r="H135" s="11"/>
      <c r="I135" s="9">
        <f t="shared" si="2"/>
        <v>0</v>
      </c>
      <c r="J135" s="11"/>
      <c r="K135" s="11"/>
      <c r="L135" s="11"/>
      <c r="M135" s="11"/>
      <c r="N135" s="11"/>
      <c r="O135" s="11"/>
      <c r="P135" s="11"/>
    </row>
    <row r="136" spans="1:16" x14ac:dyDescent="0.25">
      <c r="A136" s="6">
        <v>133</v>
      </c>
      <c r="B136" s="10"/>
      <c r="C136" s="11"/>
      <c r="D136" s="11"/>
      <c r="E136" s="11"/>
      <c r="F136" s="11"/>
      <c r="G136" s="11"/>
      <c r="H136" s="11"/>
      <c r="I136" s="9">
        <f t="shared" si="2"/>
        <v>0</v>
      </c>
      <c r="J136" s="11"/>
      <c r="K136" s="11"/>
      <c r="L136" s="11"/>
      <c r="M136" s="11"/>
      <c r="N136" s="11"/>
      <c r="O136" s="11"/>
      <c r="P136" s="11"/>
    </row>
    <row r="137" spans="1:16" x14ac:dyDescent="0.25">
      <c r="A137" s="6">
        <v>134</v>
      </c>
      <c r="B137" s="10"/>
      <c r="C137" s="11"/>
      <c r="D137" s="11"/>
      <c r="E137" s="11"/>
      <c r="F137" s="11"/>
      <c r="G137" s="11"/>
      <c r="H137" s="11"/>
      <c r="I137" s="9">
        <f t="shared" si="2"/>
        <v>0</v>
      </c>
      <c r="J137" s="11"/>
      <c r="K137" s="11"/>
      <c r="L137" s="11"/>
      <c r="M137" s="11"/>
      <c r="N137" s="11"/>
      <c r="O137" s="11"/>
      <c r="P137" s="11"/>
    </row>
    <row r="138" spans="1:16" x14ac:dyDescent="0.25">
      <c r="A138" s="6">
        <v>135</v>
      </c>
      <c r="B138" s="10"/>
      <c r="C138" s="11"/>
      <c r="D138" s="11"/>
      <c r="E138" s="11"/>
      <c r="F138" s="11"/>
      <c r="G138" s="11"/>
      <c r="H138" s="11"/>
      <c r="I138" s="9">
        <f t="shared" si="2"/>
        <v>0</v>
      </c>
      <c r="J138" s="11"/>
      <c r="K138" s="11"/>
      <c r="L138" s="11"/>
      <c r="M138" s="11"/>
      <c r="N138" s="11"/>
      <c r="O138" s="11"/>
      <c r="P138" s="11"/>
    </row>
    <row r="139" spans="1:16" x14ac:dyDescent="0.25">
      <c r="A139" s="6">
        <v>136</v>
      </c>
      <c r="B139" s="10"/>
      <c r="C139" s="11"/>
      <c r="D139" s="11"/>
      <c r="E139" s="11"/>
      <c r="F139" s="11"/>
      <c r="G139" s="11"/>
      <c r="H139" s="11"/>
      <c r="I139" s="9">
        <f t="shared" si="2"/>
        <v>0</v>
      </c>
      <c r="J139" s="11"/>
      <c r="K139" s="11"/>
      <c r="L139" s="11"/>
      <c r="M139" s="11"/>
      <c r="N139" s="11"/>
      <c r="O139" s="11"/>
      <c r="P139" s="11"/>
    </row>
    <row r="140" spans="1:16" x14ac:dyDescent="0.25">
      <c r="A140" s="6">
        <v>137</v>
      </c>
      <c r="B140" s="10"/>
      <c r="C140" s="11"/>
      <c r="D140" s="11"/>
      <c r="E140" s="11"/>
      <c r="F140" s="11"/>
      <c r="G140" s="11"/>
      <c r="H140" s="11"/>
      <c r="I140" s="9">
        <f t="shared" si="2"/>
        <v>0</v>
      </c>
      <c r="J140" s="11"/>
      <c r="K140" s="11"/>
      <c r="L140" s="11"/>
      <c r="M140" s="11"/>
      <c r="N140" s="11"/>
      <c r="O140" s="11"/>
      <c r="P140" s="11"/>
    </row>
    <row r="141" spans="1:16" x14ac:dyDescent="0.25">
      <c r="A141" s="6">
        <v>138</v>
      </c>
      <c r="B141" s="10"/>
      <c r="C141" s="11"/>
      <c r="D141" s="11"/>
      <c r="E141" s="11"/>
      <c r="F141" s="11"/>
      <c r="G141" s="11"/>
      <c r="H141" s="11"/>
      <c r="I141" s="9">
        <f t="shared" si="2"/>
        <v>0</v>
      </c>
      <c r="J141" s="11"/>
      <c r="K141" s="11"/>
      <c r="L141" s="11"/>
      <c r="M141" s="11"/>
      <c r="N141" s="11"/>
      <c r="O141" s="11"/>
      <c r="P141" s="11"/>
    </row>
    <row r="142" spans="1:16" x14ac:dyDescent="0.25">
      <c r="A142" s="6">
        <v>139</v>
      </c>
      <c r="B142" s="10"/>
      <c r="C142" s="11"/>
      <c r="D142" s="11"/>
      <c r="E142" s="11"/>
      <c r="F142" s="11"/>
      <c r="G142" s="11"/>
      <c r="H142" s="11"/>
      <c r="I142" s="9">
        <f t="shared" si="2"/>
        <v>0</v>
      </c>
      <c r="J142" s="11"/>
      <c r="K142" s="11"/>
      <c r="L142" s="11"/>
      <c r="M142" s="11"/>
      <c r="N142" s="11"/>
      <c r="O142" s="11"/>
      <c r="P142" s="11"/>
    </row>
    <row r="143" spans="1:16" x14ac:dyDescent="0.25">
      <c r="A143" s="6">
        <v>140</v>
      </c>
      <c r="B143" s="10"/>
      <c r="C143" s="11"/>
      <c r="D143" s="11"/>
      <c r="E143" s="11"/>
      <c r="F143" s="11"/>
      <c r="G143" s="11"/>
      <c r="H143" s="11"/>
      <c r="I143" s="9">
        <f t="shared" si="2"/>
        <v>0</v>
      </c>
      <c r="J143" s="11"/>
      <c r="K143" s="11"/>
      <c r="L143" s="11"/>
      <c r="M143" s="11"/>
      <c r="N143" s="11"/>
      <c r="O143" s="11"/>
      <c r="P143" s="11"/>
    </row>
    <row r="144" spans="1:16" x14ac:dyDescent="0.25">
      <c r="A144" s="6">
        <v>141</v>
      </c>
      <c r="B144" s="10"/>
      <c r="C144" s="11"/>
      <c r="D144" s="11"/>
      <c r="E144" s="11"/>
      <c r="F144" s="11"/>
      <c r="G144" s="11"/>
      <c r="H144" s="11"/>
      <c r="I144" s="9">
        <f t="shared" si="2"/>
        <v>0</v>
      </c>
      <c r="J144" s="11"/>
      <c r="K144" s="11"/>
      <c r="L144" s="11"/>
      <c r="M144" s="11"/>
      <c r="N144" s="11"/>
      <c r="O144" s="11"/>
      <c r="P144" s="11"/>
    </row>
    <row r="145" spans="1:16" x14ac:dyDescent="0.25">
      <c r="A145" s="6">
        <v>142</v>
      </c>
      <c r="B145" s="10"/>
      <c r="C145" s="11"/>
      <c r="D145" s="11"/>
      <c r="E145" s="11"/>
      <c r="F145" s="11"/>
      <c r="G145" s="11"/>
      <c r="H145" s="11"/>
      <c r="I145" s="9">
        <f t="shared" si="2"/>
        <v>0</v>
      </c>
      <c r="J145" s="11"/>
      <c r="K145" s="11"/>
      <c r="L145" s="11"/>
      <c r="M145" s="11"/>
      <c r="N145" s="11"/>
      <c r="O145" s="11"/>
      <c r="P145" s="11"/>
    </row>
    <row r="146" spans="1:16" x14ac:dyDescent="0.25">
      <c r="A146" s="6">
        <v>143</v>
      </c>
      <c r="B146" s="10"/>
      <c r="C146" s="11"/>
      <c r="D146" s="11"/>
      <c r="E146" s="11"/>
      <c r="F146" s="11"/>
      <c r="G146" s="11"/>
      <c r="H146" s="11"/>
      <c r="I146" s="9">
        <f t="shared" si="2"/>
        <v>0</v>
      </c>
      <c r="J146" s="11"/>
      <c r="K146" s="11"/>
      <c r="L146" s="11"/>
      <c r="M146" s="11"/>
      <c r="N146" s="11"/>
      <c r="O146" s="11"/>
      <c r="P146" s="11"/>
    </row>
    <row r="147" spans="1:16" x14ac:dyDescent="0.25">
      <c r="A147" s="6">
        <v>144</v>
      </c>
      <c r="B147" s="10"/>
      <c r="C147" s="11"/>
      <c r="D147" s="11"/>
      <c r="E147" s="11"/>
      <c r="F147" s="11"/>
      <c r="G147" s="11"/>
      <c r="H147" s="11"/>
      <c r="I147" s="9">
        <f t="shared" si="2"/>
        <v>0</v>
      </c>
      <c r="J147" s="11"/>
      <c r="K147" s="11"/>
      <c r="L147" s="11"/>
      <c r="M147" s="11"/>
      <c r="N147" s="11"/>
      <c r="O147" s="11"/>
      <c r="P147" s="11"/>
    </row>
    <row r="148" spans="1:16" x14ac:dyDescent="0.25">
      <c r="A148" s="6">
        <v>145</v>
      </c>
      <c r="B148" s="10"/>
      <c r="C148" s="11"/>
      <c r="D148" s="11"/>
      <c r="E148" s="11"/>
      <c r="F148" s="11"/>
      <c r="G148" s="11"/>
      <c r="H148" s="11"/>
      <c r="I148" s="9">
        <f t="shared" si="2"/>
        <v>0</v>
      </c>
      <c r="J148" s="11"/>
      <c r="K148" s="11"/>
      <c r="L148" s="11"/>
      <c r="M148" s="11"/>
      <c r="N148" s="11"/>
      <c r="O148" s="11"/>
      <c r="P148" s="11"/>
    </row>
    <row r="149" spans="1:16" x14ac:dyDescent="0.25">
      <c r="A149" s="6">
        <v>146</v>
      </c>
      <c r="B149" s="10"/>
      <c r="C149" s="11"/>
      <c r="D149" s="11"/>
      <c r="E149" s="11"/>
      <c r="F149" s="11"/>
      <c r="G149" s="11"/>
      <c r="H149" s="11"/>
      <c r="I149" s="9">
        <f t="shared" si="2"/>
        <v>0</v>
      </c>
      <c r="J149" s="11"/>
      <c r="K149" s="11"/>
      <c r="L149" s="11"/>
      <c r="M149" s="11"/>
      <c r="N149" s="11"/>
      <c r="O149" s="11"/>
      <c r="P149" s="11"/>
    </row>
    <row r="150" spans="1:16" x14ac:dyDescent="0.25">
      <c r="A150" s="6">
        <v>147</v>
      </c>
      <c r="B150" s="10"/>
      <c r="C150" s="11"/>
      <c r="D150" s="11"/>
      <c r="E150" s="11"/>
      <c r="F150" s="11"/>
      <c r="G150" s="11"/>
      <c r="H150" s="11"/>
      <c r="I150" s="9">
        <f t="shared" si="2"/>
        <v>0</v>
      </c>
      <c r="J150" s="11"/>
      <c r="K150" s="11"/>
      <c r="L150" s="11"/>
      <c r="M150" s="11"/>
      <c r="N150" s="11"/>
      <c r="O150" s="11"/>
      <c r="P150" s="11"/>
    </row>
    <row r="151" spans="1:16" x14ac:dyDescent="0.25">
      <c r="A151" s="6">
        <v>148</v>
      </c>
      <c r="B151" s="10"/>
      <c r="C151" s="11"/>
      <c r="D151" s="11"/>
      <c r="E151" s="11"/>
      <c r="F151" s="11"/>
      <c r="G151" s="11"/>
      <c r="H151" s="11"/>
      <c r="I151" s="9">
        <f t="shared" si="2"/>
        <v>0</v>
      </c>
      <c r="J151" s="11"/>
      <c r="K151" s="11"/>
      <c r="L151" s="11"/>
      <c r="M151" s="11"/>
      <c r="N151" s="11"/>
      <c r="O151" s="11"/>
      <c r="P151" s="11"/>
    </row>
    <row r="152" spans="1:16" x14ac:dyDescent="0.25">
      <c r="A152" s="6">
        <v>149</v>
      </c>
      <c r="B152" s="10"/>
      <c r="C152" s="11"/>
      <c r="D152" s="11"/>
      <c r="E152" s="11"/>
      <c r="F152" s="11"/>
      <c r="G152" s="11"/>
      <c r="H152" s="11"/>
      <c r="I152" s="9">
        <f t="shared" si="2"/>
        <v>0</v>
      </c>
      <c r="J152" s="11"/>
      <c r="K152" s="11"/>
      <c r="L152" s="11"/>
      <c r="M152" s="11"/>
      <c r="N152" s="11"/>
      <c r="O152" s="11"/>
      <c r="P152" s="11"/>
    </row>
    <row r="153" spans="1:16" x14ac:dyDescent="0.25">
      <c r="A153" s="6">
        <v>150</v>
      </c>
      <c r="B153" s="10"/>
      <c r="C153" s="11"/>
      <c r="D153" s="11"/>
      <c r="E153" s="11"/>
      <c r="F153" s="11"/>
      <c r="G153" s="11"/>
      <c r="H153" s="11"/>
      <c r="I153" s="9">
        <f t="shared" si="2"/>
        <v>0</v>
      </c>
      <c r="J153" s="11"/>
      <c r="K153" s="11"/>
      <c r="L153" s="11"/>
      <c r="M153" s="11"/>
      <c r="N153" s="11"/>
      <c r="O153" s="11"/>
      <c r="P153" s="11"/>
    </row>
    <row r="154" spans="1:16" x14ac:dyDescent="0.25">
      <c r="A154" s="6">
        <v>151</v>
      </c>
      <c r="B154" s="10"/>
      <c r="C154" s="11"/>
      <c r="D154" s="11"/>
      <c r="E154" s="11"/>
      <c r="F154" s="11"/>
      <c r="G154" s="11"/>
      <c r="H154" s="11"/>
      <c r="I154" s="9">
        <f t="shared" si="2"/>
        <v>0</v>
      </c>
      <c r="J154" s="11"/>
      <c r="K154" s="11"/>
      <c r="L154" s="11"/>
      <c r="M154" s="11"/>
      <c r="N154" s="11"/>
      <c r="O154" s="11"/>
      <c r="P154" s="11"/>
    </row>
    <row r="155" spans="1:16" x14ac:dyDescent="0.25">
      <c r="A155" s="6">
        <v>152</v>
      </c>
      <c r="B155" s="10"/>
      <c r="C155" s="11"/>
      <c r="D155" s="11"/>
      <c r="E155" s="11"/>
      <c r="F155" s="11"/>
      <c r="G155" s="11"/>
      <c r="H155" s="11"/>
      <c r="I155" s="9">
        <f t="shared" si="2"/>
        <v>0</v>
      </c>
      <c r="J155" s="11"/>
      <c r="K155" s="11"/>
      <c r="L155" s="11"/>
      <c r="M155" s="11"/>
      <c r="N155" s="11"/>
      <c r="O155" s="11"/>
      <c r="P155" s="11"/>
    </row>
    <row r="156" spans="1:16" x14ac:dyDescent="0.25">
      <c r="A156" s="6">
        <v>153</v>
      </c>
      <c r="B156" s="10"/>
      <c r="C156" s="11"/>
      <c r="D156" s="11"/>
      <c r="E156" s="11"/>
      <c r="F156" s="11"/>
      <c r="G156" s="11"/>
      <c r="H156" s="11"/>
      <c r="I156" s="9">
        <f t="shared" si="2"/>
        <v>0</v>
      </c>
      <c r="J156" s="11"/>
      <c r="K156" s="11"/>
      <c r="L156" s="11"/>
      <c r="M156" s="11"/>
      <c r="N156" s="11"/>
      <c r="O156" s="11"/>
      <c r="P156" s="11"/>
    </row>
    <row r="157" spans="1:16" x14ac:dyDescent="0.25">
      <c r="A157" s="6">
        <v>154</v>
      </c>
      <c r="B157" s="10"/>
      <c r="C157" s="11"/>
      <c r="D157" s="11"/>
      <c r="E157" s="11"/>
      <c r="F157" s="11"/>
      <c r="G157" s="11"/>
      <c r="H157" s="11"/>
      <c r="I157" s="9">
        <f t="shared" si="2"/>
        <v>0</v>
      </c>
      <c r="J157" s="11"/>
      <c r="K157" s="11"/>
      <c r="L157" s="11"/>
      <c r="M157" s="11"/>
      <c r="N157" s="11"/>
      <c r="O157" s="11"/>
      <c r="P157" s="11"/>
    </row>
    <row r="158" spans="1:16" x14ac:dyDescent="0.25">
      <c r="A158" s="6">
        <v>155</v>
      </c>
      <c r="B158" s="10"/>
      <c r="C158" s="11"/>
      <c r="D158" s="11"/>
      <c r="E158" s="11"/>
      <c r="F158" s="11"/>
      <c r="G158" s="11"/>
      <c r="H158" s="11"/>
      <c r="I158" s="9">
        <f t="shared" si="2"/>
        <v>0</v>
      </c>
      <c r="J158" s="11"/>
      <c r="K158" s="11"/>
      <c r="L158" s="11"/>
      <c r="M158" s="11"/>
      <c r="N158" s="11"/>
      <c r="O158" s="11"/>
      <c r="P158" s="11"/>
    </row>
    <row r="159" spans="1:16" x14ac:dyDescent="0.25">
      <c r="A159" s="6">
        <v>156</v>
      </c>
      <c r="B159" s="10"/>
      <c r="C159" s="11"/>
      <c r="D159" s="11"/>
      <c r="E159" s="11"/>
      <c r="F159" s="11"/>
      <c r="G159" s="11"/>
      <c r="H159" s="11"/>
      <c r="I159" s="9">
        <f t="shared" si="2"/>
        <v>0</v>
      </c>
      <c r="J159" s="11"/>
      <c r="K159" s="11"/>
      <c r="L159" s="11"/>
      <c r="M159" s="11"/>
      <c r="N159" s="11"/>
      <c r="O159" s="11"/>
      <c r="P159" s="11"/>
    </row>
    <row r="160" spans="1:16" x14ac:dyDescent="0.25">
      <c r="A160" s="6">
        <v>157</v>
      </c>
      <c r="B160" s="10"/>
      <c r="C160" s="11"/>
      <c r="D160" s="11"/>
      <c r="E160" s="11"/>
      <c r="F160" s="11"/>
      <c r="G160" s="11"/>
      <c r="H160" s="11"/>
      <c r="I160" s="9">
        <f t="shared" si="2"/>
        <v>0</v>
      </c>
      <c r="J160" s="11"/>
      <c r="K160" s="11"/>
      <c r="L160" s="11"/>
      <c r="M160" s="11"/>
      <c r="N160" s="11"/>
      <c r="O160" s="11"/>
      <c r="P160" s="11"/>
    </row>
    <row r="161" spans="1:16" x14ac:dyDescent="0.25">
      <c r="A161" s="6">
        <v>158</v>
      </c>
      <c r="B161" s="10"/>
      <c r="C161" s="11"/>
      <c r="D161" s="11"/>
      <c r="E161" s="11"/>
      <c r="F161" s="11"/>
      <c r="G161" s="11"/>
      <c r="H161" s="11"/>
      <c r="I161" s="9">
        <f t="shared" si="2"/>
        <v>0</v>
      </c>
      <c r="J161" s="11"/>
      <c r="K161" s="11"/>
      <c r="L161" s="11"/>
      <c r="M161" s="11"/>
      <c r="N161" s="11"/>
      <c r="O161" s="11"/>
      <c r="P161" s="11"/>
    </row>
    <row r="162" spans="1:16" x14ac:dyDescent="0.25">
      <c r="A162" s="6">
        <v>159</v>
      </c>
      <c r="B162" s="10"/>
      <c r="C162" s="11"/>
      <c r="D162" s="11"/>
      <c r="E162" s="11"/>
      <c r="F162" s="11"/>
      <c r="G162" s="11"/>
      <c r="H162" s="11"/>
      <c r="I162" s="9">
        <f t="shared" si="2"/>
        <v>0</v>
      </c>
      <c r="J162" s="11"/>
      <c r="K162" s="11"/>
      <c r="L162" s="11"/>
      <c r="M162" s="11"/>
      <c r="N162" s="11"/>
      <c r="O162" s="11"/>
      <c r="P162" s="11"/>
    </row>
    <row r="163" spans="1:16" x14ac:dyDescent="0.25">
      <c r="A163" s="6">
        <v>160</v>
      </c>
      <c r="B163" s="10"/>
      <c r="C163" s="11"/>
      <c r="D163" s="11"/>
      <c r="E163" s="11"/>
      <c r="F163" s="11"/>
      <c r="G163" s="11"/>
      <c r="H163" s="11"/>
      <c r="I163" s="9">
        <f t="shared" si="2"/>
        <v>0</v>
      </c>
      <c r="J163" s="11"/>
      <c r="K163" s="11"/>
      <c r="L163" s="11"/>
      <c r="M163" s="11"/>
      <c r="N163" s="11"/>
      <c r="O163" s="11"/>
      <c r="P163" s="11"/>
    </row>
    <row r="164" spans="1:16" x14ac:dyDescent="0.25">
      <c r="A164" s="6">
        <v>161</v>
      </c>
      <c r="B164" s="10"/>
      <c r="C164" s="11"/>
      <c r="D164" s="11"/>
      <c r="E164" s="11"/>
      <c r="F164" s="11"/>
      <c r="G164" s="11"/>
      <c r="H164" s="11"/>
      <c r="I164" s="9">
        <f t="shared" si="2"/>
        <v>0</v>
      </c>
      <c r="J164" s="11"/>
      <c r="K164" s="11"/>
      <c r="L164" s="11"/>
      <c r="M164" s="11"/>
      <c r="N164" s="11"/>
      <c r="O164" s="11"/>
      <c r="P164" s="11"/>
    </row>
    <row r="165" spans="1:16" x14ac:dyDescent="0.25">
      <c r="A165" s="6">
        <v>162</v>
      </c>
      <c r="B165" s="10"/>
      <c r="C165" s="11"/>
      <c r="D165" s="11"/>
      <c r="E165" s="11"/>
      <c r="F165" s="11"/>
      <c r="G165" s="11"/>
      <c r="H165" s="11"/>
      <c r="I165" s="9">
        <f t="shared" si="2"/>
        <v>0</v>
      </c>
      <c r="J165" s="11"/>
      <c r="K165" s="11"/>
      <c r="L165" s="11"/>
      <c r="M165" s="11"/>
      <c r="N165" s="11"/>
      <c r="O165" s="11"/>
      <c r="P165" s="11"/>
    </row>
    <row r="166" spans="1:16" x14ac:dyDescent="0.25">
      <c r="A166" s="6">
        <v>163</v>
      </c>
      <c r="B166" s="10"/>
      <c r="C166" s="11"/>
      <c r="D166" s="11"/>
      <c r="E166" s="11"/>
      <c r="F166" s="11"/>
      <c r="G166" s="11"/>
      <c r="H166" s="11"/>
      <c r="I166" s="9">
        <f t="shared" si="2"/>
        <v>0</v>
      </c>
      <c r="J166" s="11"/>
      <c r="K166" s="11"/>
      <c r="L166" s="11"/>
      <c r="M166" s="11"/>
      <c r="N166" s="11"/>
      <c r="O166" s="11"/>
      <c r="P166" s="11"/>
    </row>
    <row r="167" spans="1:16" x14ac:dyDescent="0.25">
      <c r="A167" s="6">
        <v>164</v>
      </c>
      <c r="B167" s="10"/>
      <c r="C167" s="11"/>
      <c r="D167" s="11"/>
      <c r="E167" s="11"/>
      <c r="F167" s="11"/>
      <c r="G167" s="11"/>
      <c r="H167" s="11"/>
      <c r="I167" s="9">
        <f t="shared" si="2"/>
        <v>0</v>
      </c>
      <c r="J167" s="11"/>
      <c r="K167" s="11"/>
      <c r="L167" s="11"/>
      <c r="M167" s="11"/>
      <c r="N167" s="11"/>
      <c r="O167" s="11"/>
      <c r="P167" s="11"/>
    </row>
    <row r="168" spans="1:16" x14ac:dyDescent="0.25">
      <c r="A168" s="6">
        <v>165</v>
      </c>
      <c r="B168" s="10"/>
      <c r="C168" s="11"/>
      <c r="D168" s="11"/>
      <c r="E168" s="11"/>
      <c r="F168" s="11"/>
      <c r="G168" s="11"/>
      <c r="H168" s="11"/>
      <c r="I168" s="9">
        <f t="shared" si="2"/>
        <v>0</v>
      </c>
      <c r="J168" s="11"/>
      <c r="K168" s="11"/>
      <c r="L168" s="11"/>
      <c r="M168" s="11"/>
      <c r="N168" s="11"/>
      <c r="O168" s="11"/>
      <c r="P168" s="11"/>
    </row>
    <row r="169" spans="1:16" x14ac:dyDescent="0.25">
      <c r="A169" s="6">
        <v>166</v>
      </c>
      <c r="B169" s="10"/>
      <c r="C169" s="11"/>
      <c r="D169" s="11"/>
      <c r="E169" s="11"/>
      <c r="F169" s="11"/>
      <c r="G169" s="11"/>
      <c r="H169" s="11"/>
      <c r="I169" s="9">
        <f t="shared" si="2"/>
        <v>0</v>
      </c>
      <c r="J169" s="11"/>
      <c r="K169" s="11"/>
      <c r="L169" s="11"/>
      <c r="M169" s="11"/>
      <c r="N169" s="11"/>
      <c r="O169" s="11"/>
      <c r="P169" s="11"/>
    </row>
    <row r="170" spans="1:16" x14ac:dyDescent="0.25">
      <c r="A170" s="6">
        <v>167</v>
      </c>
      <c r="B170" s="10"/>
      <c r="C170" s="11"/>
      <c r="D170" s="11"/>
      <c r="E170" s="11"/>
      <c r="F170" s="11"/>
      <c r="G170" s="11"/>
      <c r="H170" s="11"/>
      <c r="I170" s="9">
        <f t="shared" si="2"/>
        <v>0</v>
      </c>
      <c r="J170" s="11"/>
      <c r="K170" s="11"/>
      <c r="L170" s="11"/>
      <c r="M170" s="11"/>
      <c r="N170" s="11"/>
      <c r="O170" s="11"/>
      <c r="P170" s="11"/>
    </row>
    <row r="171" spans="1:16" x14ac:dyDescent="0.25">
      <c r="A171" s="6">
        <v>168</v>
      </c>
      <c r="B171" s="10"/>
      <c r="C171" s="11"/>
      <c r="D171" s="11"/>
      <c r="E171" s="11"/>
      <c r="F171" s="11"/>
      <c r="G171" s="11"/>
      <c r="H171" s="11"/>
      <c r="I171" s="9">
        <f t="shared" si="2"/>
        <v>0</v>
      </c>
      <c r="J171" s="11"/>
      <c r="K171" s="11"/>
      <c r="L171" s="11"/>
      <c r="M171" s="11"/>
      <c r="N171" s="11"/>
      <c r="O171" s="11"/>
      <c r="P171" s="11"/>
    </row>
    <row r="172" spans="1:16" x14ac:dyDescent="0.25">
      <c r="A172" s="6">
        <v>169</v>
      </c>
      <c r="B172" s="10"/>
      <c r="C172" s="11"/>
      <c r="D172" s="11"/>
      <c r="E172" s="11"/>
      <c r="F172" s="11"/>
      <c r="G172" s="11"/>
      <c r="H172" s="11"/>
      <c r="I172" s="9">
        <f t="shared" si="2"/>
        <v>0</v>
      </c>
      <c r="J172" s="11"/>
      <c r="K172" s="11"/>
      <c r="L172" s="11"/>
      <c r="M172" s="11"/>
      <c r="N172" s="11"/>
      <c r="O172" s="11"/>
      <c r="P172" s="11"/>
    </row>
    <row r="173" spans="1:16" x14ac:dyDescent="0.25">
      <c r="A173" s="6">
        <v>170</v>
      </c>
      <c r="B173" s="10"/>
      <c r="C173" s="11"/>
      <c r="D173" s="11"/>
      <c r="E173" s="11"/>
      <c r="F173" s="11"/>
      <c r="G173" s="11"/>
      <c r="H173" s="11"/>
      <c r="I173" s="9">
        <f t="shared" si="2"/>
        <v>0</v>
      </c>
      <c r="J173" s="11"/>
      <c r="K173" s="11"/>
      <c r="L173" s="11"/>
      <c r="M173" s="11"/>
      <c r="N173" s="11"/>
      <c r="O173" s="11"/>
      <c r="P173" s="11"/>
    </row>
    <row r="174" spans="1:16" x14ac:dyDescent="0.25">
      <c r="A174" s="6">
        <v>171</v>
      </c>
      <c r="B174" s="10"/>
      <c r="C174" s="11"/>
      <c r="D174" s="11"/>
      <c r="E174" s="11"/>
      <c r="F174" s="11"/>
      <c r="G174" s="11"/>
      <c r="H174" s="11"/>
      <c r="I174" s="9">
        <f t="shared" si="2"/>
        <v>0</v>
      </c>
      <c r="J174" s="11"/>
      <c r="K174" s="11"/>
      <c r="L174" s="11"/>
      <c r="M174" s="11"/>
      <c r="N174" s="11"/>
      <c r="O174" s="11"/>
      <c r="P174" s="11"/>
    </row>
    <row r="175" spans="1:16" x14ac:dyDescent="0.25">
      <c r="A175" s="6">
        <v>172</v>
      </c>
      <c r="B175" s="10"/>
      <c r="C175" s="11"/>
      <c r="D175" s="11"/>
      <c r="E175" s="11"/>
      <c r="F175" s="11"/>
      <c r="G175" s="11"/>
      <c r="H175" s="11"/>
      <c r="I175" s="9">
        <f t="shared" si="2"/>
        <v>0</v>
      </c>
      <c r="J175" s="11"/>
      <c r="K175" s="11"/>
      <c r="L175" s="11"/>
      <c r="M175" s="11"/>
      <c r="N175" s="11"/>
      <c r="O175" s="11"/>
      <c r="P175" s="11"/>
    </row>
    <row r="176" spans="1:16" x14ac:dyDescent="0.25">
      <c r="A176" s="6">
        <v>173</v>
      </c>
      <c r="B176" s="10"/>
      <c r="C176" s="11"/>
      <c r="D176" s="11"/>
      <c r="E176" s="11"/>
      <c r="F176" s="11"/>
      <c r="G176" s="11"/>
      <c r="H176" s="11"/>
      <c r="I176" s="9">
        <f t="shared" si="2"/>
        <v>0</v>
      </c>
      <c r="J176" s="11"/>
      <c r="K176" s="11"/>
      <c r="L176" s="11"/>
      <c r="M176" s="11"/>
      <c r="N176" s="11"/>
      <c r="O176" s="11"/>
      <c r="P176" s="11"/>
    </row>
    <row r="177" spans="1:16" x14ac:dyDescent="0.25">
      <c r="A177" s="6">
        <v>174</v>
      </c>
      <c r="B177" s="10"/>
      <c r="C177" s="11"/>
      <c r="D177" s="11"/>
      <c r="E177" s="11"/>
      <c r="F177" s="11"/>
      <c r="G177" s="11"/>
      <c r="H177" s="11"/>
      <c r="I177" s="9">
        <f t="shared" si="2"/>
        <v>0</v>
      </c>
      <c r="J177" s="11"/>
      <c r="K177" s="11"/>
      <c r="L177" s="11"/>
      <c r="M177" s="11"/>
      <c r="N177" s="11"/>
      <c r="O177" s="11"/>
      <c r="P177" s="11"/>
    </row>
    <row r="178" spans="1:16" x14ac:dyDescent="0.25">
      <c r="A178" s="6">
        <v>175</v>
      </c>
      <c r="B178" s="10"/>
      <c r="C178" s="11"/>
      <c r="D178" s="11"/>
      <c r="E178" s="11"/>
      <c r="F178" s="11"/>
      <c r="G178" s="11"/>
      <c r="H178" s="11"/>
      <c r="I178" s="9">
        <f t="shared" si="2"/>
        <v>0</v>
      </c>
      <c r="J178" s="11"/>
      <c r="K178" s="11"/>
      <c r="L178" s="11"/>
      <c r="M178" s="11"/>
      <c r="N178" s="11"/>
      <c r="O178" s="11"/>
      <c r="P178" s="11"/>
    </row>
    <row r="179" spans="1:16" x14ac:dyDescent="0.25">
      <c r="A179" s="6">
        <v>176</v>
      </c>
      <c r="B179" s="10"/>
      <c r="C179" s="11"/>
      <c r="D179" s="11"/>
      <c r="E179" s="11"/>
      <c r="F179" s="11"/>
      <c r="G179" s="11"/>
      <c r="H179" s="11"/>
      <c r="I179" s="9">
        <f t="shared" si="2"/>
        <v>0</v>
      </c>
      <c r="J179" s="11"/>
      <c r="K179" s="11"/>
      <c r="L179" s="11"/>
      <c r="M179" s="11"/>
      <c r="N179" s="11"/>
      <c r="O179" s="11"/>
      <c r="P179" s="11"/>
    </row>
    <row r="180" spans="1:16" x14ac:dyDescent="0.25">
      <c r="A180" s="6">
        <v>177</v>
      </c>
      <c r="B180" s="10"/>
      <c r="C180" s="11"/>
      <c r="D180" s="11"/>
      <c r="E180" s="11"/>
      <c r="F180" s="11"/>
      <c r="G180" s="11"/>
      <c r="H180" s="11"/>
      <c r="I180" s="9">
        <f t="shared" si="2"/>
        <v>0</v>
      </c>
      <c r="J180" s="11"/>
      <c r="K180" s="11"/>
      <c r="L180" s="11"/>
      <c r="M180" s="11"/>
      <c r="N180" s="11"/>
      <c r="O180" s="11"/>
      <c r="P180" s="11"/>
    </row>
    <row r="181" spans="1:16" x14ac:dyDescent="0.25">
      <c r="A181" s="6">
        <v>178</v>
      </c>
      <c r="B181" s="10"/>
      <c r="C181" s="11"/>
      <c r="D181" s="11"/>
      <c r="E181" s="11"/>
      <c r="F181" s="11"/>
      <c r="G181" s="11"/>
      <c r="H181" s="11"/>
      <c r="I181" s="9">
        <f t="shared" si="2"/>
        <v>0</v>
      </c>
      <c r="J181" s="11"/>
      <c r="K181" s="11"/>
      <c r="L181" s="11"/>
      <c r="M181" s="11"/>
      <c r="N181" s="11"/>
      <c r="O181" s="11"/>
      <c r="P181" s="11"/>
    </row>
    <row r="182" spans="1:16" x14ac:dyDescent="0.25">
      <c r="A182" s="6">
        <v>179</v>
      </c>
      <c r="B182" s="10"/>
      <c r="C182" s="11"/>
      <c r="D182" s="11"/>
      <c r="E182" s="11"/>
      <c r="F182" s="11"/>
      <c r="G182" s="11"/>
      <c r="H182" s="11"/>
      <c r="I182" s="9">
        <f t="shared" si="2"/>
        <v>0</v>
      </c>
      <c r="J182" s="11"/>
      <c r="K182" s="11"/>
      <c r="L182" s="11"/>
      <c r="M182" s="11"/>
      <c r="N182" s="11"/>
      <c r="O182" s="11"/>
      <c r="P182" s="11"/>
    </row>
    <row r="183" spans="1:16" x14ac:dyDescent="0.25">
      <c r="A183" s="6">
        <v>180</v>
      </c>
      <c r="B183" s="10"/>
      <c r="C183" s="11"/>
      <c r="D183" s="11"/>
      <c r="E183" s="11"/>
      <c r="F183" s="11"/>
      <c r="G183" s="11"/>
      <c r="H183" s="11"/>
      <c r="I183" s="9">
        <f t="shared" si="2"/>
        <v>0</v>
      </c>
      <c r="J183" s="11"/>
      <c r="K183" s="11"/>
      <c r="L183" s="11"/>
      <c r="M183" s="11"/>
      <c r="N183" s="11"/>
      <c r="O183" s="11"/>
      <c r="P183" s="11"/>
    </row>
    <row r="184" spans="1:16" x14ac:dyDescent="0.25">
      <c r="A184" s="6">
        <v>181</v>
      </c>
      <c r="B184" s="10"/>
      <c r="C184" s="11"/>
      <c r="D184" s="11"/>
      <c r="E184" s="11"/>
      <c r="F184" s="11"/>
      <c r="G184" s="11"/>
      <c r="H184" s="11"/>
      <c r="I184" s="9">
        <f t="shared" si="2"/>
        <v>0</v>
      </c>
      <c r="J184" s="11"/>
      <c r="K184" s="11"/>
      <c r="L184" s="11"/>
      <c r="M184" s="11"/>
      <c r="N184" s="11"/>
      <c r="O184" s="11"/>
      <c r="P184" s="11"/>
    </row>
    <row r="185" spans="1:16" x14ac:dyDescent="0.25">
      <c r="A185" s="6">
        <v>182</v>
      </c>
      <c r="B185" s="10"/>
      <c r="C185" s="11"/>
      <c r="D185" s="11"/>
      <c r="E185" s="11"/>
      <c r="F185" s="11"/>
      <c r="G185" s="11"/>
      <c r="H185" s="11"/>
      <c r="I185" s="9">
        <f t="shared" si="2"/>
        <v>0</v>
      </c>
      <c r="J185" s="11"/>
      <c r="K185" s="11"/>
      <c r="L185" s="11"/>
      <c r="M185" s="11"/>
      <c r="N185" s="11"/>
      <c r="O185" s="11"/>
      <c r="P185" s="11"/>
    </row>
    <row r="186" spans="1:16" x14ac:dyDescent="0.25">
      <c r="A186" s="6">
        <v>183</v>
      </c>
      <c r="B186" s="10"/>
      <c r="C186" s="11"/>
      <c r="D186" s="11"/>
      <c r="E186" s="11"/>
      <c r="F186" s="11"/>
      <c r="G186" s="11"/>
      <c r="H186" s="11"/>
      <c r="I186" s="9">
        <f t="shared" si="2"/>
        <v>0</v>
      </c>
      <c r="J186" s="11"/>
      <c r="K186" s="11"/>
      <c r="L186" s="11"/>
      <c r="M186" s="11"/>
      <c r="N186" s="11"/>
      <c r="O186" s="11"/>
      <c r="P186" s="11"/>
    </row>
    <row r="187" spans="1:16" x14ac:dyDescent="0.25">
      <c r="A187" s="6">
        <v>184</v>
      </c>
      <c r="B187" s="10"/>
      <c r="C187" s="11"/>
      <c r="D187" s="11"/>
      <c r="E187" s="11"/>
      <c r="F187" s="11"/>
      <c r="G187" s="11"/>
      <c r="H187" s="11"/>
      <c r="I187" s="9">
        <f t="shared" si="2"/>
        <v>0</v>
      </c>
      <c r="J187" s="11"/>
      <c r="K187" s="11"/>
      <c r="L187" s="11"/>
      <c r="M187" s="11"/>
      <c r="N187" s="11"/>
      <c r="O187" s="11"/>
      <c r="P187" s="11"/>
    </row>
    <row r="188" spans="1:16" x14ac:dyDescent="0.25">
      <c r="A188" s="6">
        <v>185</v>
      </c>
      <c r="B188" s="10"/>
      <c r="C188" s="11"/>
      <c r="D188" s="11"/>
      <c r="E188" s="11"/>
      <c r="F188" s="11"/>
      <c r="G188" s="11"/>
      <c r="H188" s="11"/>
      <c r="I188" s="9">
        <f t="shared" si="2"/>
        <v>0</v>
      </c>
      <c r="J188" s="11"/>
      <c r="K188" s="11"/>
      <c r="L188" s="11"/>
      <c r="M188" s="11"/>
      <c r="N188" s="11"/>
      <c r="O188" s="11"/>
      <c r="P188" s="11"/>
    </row>
    <row r="189" spans="1:16" x14ac:dyDescent="0.25">
      <c r="A189" s="6">
        <v>186</v>
      </c>
      <c r="B189" s="10"/>
      <c r="C189" s="11"/>
      <c r="D189" s="11"/>
      <c r="E189" s="11"/>
      <c r="F189" s="11"/>
      <c r="G189" s="11"/>
      <c r="H189" s="11"/>
      <c r="I189" s="9">
        <f t="shared" si="2"/>
        <v>0</v>
      </c>
      <c r="J189" s="11"/>
      <c r="K189" s="11"/>
      <c r="L189" s="11"/>
      <c r="M189" s="11"/>
      <c r="N189" s="11"/>
      <c r="O189" s="11"/>
      <c r="P189" s="11"/>
    </row>
    <row r="190" spans="1:16" x14ac:dyDescent="0.25">
      <c r="A190" s="6">
        <v>187</v>
      </c>
      <c r="B190" s="10"/>
      <c r="C190" s="11"/>
      <c r="D190" s="11"/>
      <c r="E190" s="11"/>
      <c r="F190" s="11"/>
      <c r="G190" s="11"/>
      <c r="H190" s="11"/>
      <c r="I190" s="9">
        <f t="shared" si="2"/>
        <v>0</v>
      </c>
      <c r="J190" s="11"/>
      <c r="K190" s="11"/>
      <c r="L190" s="11"/>
      <c r="M190" s="11"/>
      <c r="N190" s="11"/>
      <c r="O190" s="11"/>
      <c r="P190" s="11"/>
    </row>
    <row r="191" spans="1:16" x14ac:dyDescent="0.25">
      <c r="A191" s="6">
        <v>188</v>
      </c>
      <c r="B191" s="10"/>
      <c r="C191" s="11"/>
      <c r="D191" s="11"/>
      <c r="E191" s="11"/>
      <c r="F191" s="11"/>
      <c r="G191" s="11"/>
      <c r="H191" s="11"/>
      <c r="I191" s="9">
        <f t="shared" si="2"/>
        <v>0</v>
      </c>
      <c r="J191" s="11"/>
      <c r="K191" s="11"/>
      <c r="L191" s="11"/>
      <c r="M191" s="11"/>
      <c r="N191" s="11"/>
      <c r="O191" s="11"/>
      <c r="P191" s="11"/>
    </row>
    <row r="192" spans="1:16" x14ac:dyDescent="0.25">
      <c r="A192" s="6">
        <v>189</v>
      </c>
      <c r="B192" s="10"/>
      <c r="C192" s="11"/>
      <c r="D192" s="11"/>
      <c r="E192" s="11"/>
      <c r="F192" s="11"/>
      <c r="G192" s="11"/>
      <c r="H192" s="11"/>
      <c r="I192" s="9">
        <f t="shared" si="2"/>
        <v>0</v>
      </c>
      <c r="J192" s="11"/>
      <c r="K192" s="11"/>
      <c r="L192" s="11"/>
      <c r="M192" s="11"/>
      <c r="N192" s="11"/>
      <c r="O192" s="11"/>
      <c r="P192" s="11"/>
    </row>
    <row r="193" spans="1:16" x14ac:dyDescent="0.25">
      <c r="A193" s="6">
        <v>190</v>
      </c>
      <c r="B193" s="10"/>
      <c r="C193" s="11"/>
      <c r="D193" s="11"/>
      <c r="E193" s="11"/>
      <c r="F193" s="11"/>
      <c r="G193" s="11"/>
      <c r="H193" s="11"/>
      <c r="I193" s="9">
        <f t="shared" si="2"/>
        <v>0</v>
      </c>
      <c r="J193" s="11"/>
      <c r="K193" s="11"/>
      <c r="L193" s="11"/>
      <c r="M193" s="11"/>
      <c r="N193" s="11"/>
      <c r="O193" s="11"/>
      <c r="P193" s="11"/>
    </row>
    <row r="194" spans="1:16" x14ac:dyDescent="0.25">
      <c r="A194" s="6">
        <v>191</v>
      </c>
      <c r="B194" s="10"/>
      <c r="C194" s="11"/>
      <c r="D194" s="11"/>
      <c r="E194" s="11"/>
      <c r="F194" s="11"/>
      <c r="G194" s="11"/>
      <c r="H194" s="11"/>
      <c r="I194" s="9">
        <f t="shared" si="2"/>
        <v>0</v>
      </c>
      <c r="J194" s="11"/>
      <c r="K194" s="11"/>
      <c r="L194" s="11"/>
      <c r="M194" s="11"/>
      <c r="N194" s="11"/>
      <c r="O194" s="11"/>
      <c r="P194" s="11"/>
    </row>
    <row r="195" spans="1:16" x14ac:dyDescent="0.25">
      <c r="A195" s="6">
        <v>192</v>
      </c>
      <c r="B195" s="10"/>
      <c r="C195" s="11"/>
      <c r="D195" s="11"/>
      <c r="E195" s="11"/>
      <c r="F195" s="11"/>
      <c r="G195" s="11"/>
      <c r="H195" s="11"/>
      <c r="I195" s="9">
        <f t="shared" si="2"/>
        <v>0</v>
      </c>
      <c r="J195" s="11"/>
      <c r="K195" s="11"/>
      <c r="L195" s="11"/>
      <c r="M195" s="11"/>
      <c r="N195" s="11"/>
      <c r="O195" s="11"/>
      <c r="P195" s="11"/>
    </row>
    <row r="196" spans="1:16" x14ac:dyDescent="0.25">
      <c r="A196" s="6">
        <v>193</v>
      </c>
      <c r="B196" s="10"/>
      <c r="C196" s="11"/>
      <c r="D196" s="11"/>
      <c r="E196" s="11"/>
      <c r="F196" s="11"/>
      <c r="G196" s="11"/>
      <c r="H196" s="11"/>
      <c r="I196" s="9">
        <f t="shared" ref="I196:I203" si="3">G196*H196</f>
        <v>0</v>
      </c>
      <c r="J196" s="11"/>
      <c r="K196" s="11"/>
      <c r="L196" s="11"/>
      <c r="M196" s="11"/>
      <c r="N196" s="11"/>
      <c r="O196" s="11"/>
      <c r="P196" s="11"/>
    </row>
    <row r="197" spans="1:16" x14ac:dyDescent="0.25">
      <c r="A197" s="6">
        <v>194</v>
      </c>
      <c r="B197" s="10"/>
      <c r="C197" s="11"/>
      <c r="D197" s="11"/>
      <c r="E197" s="11"/>
      <c r="F197" s="11"/>
      <c r="G197" s="11"/>
      <c r="H197" s="11"/>
      <c r="I197" s="9">
        <f t="shared" si="3"/>
        <v>0</v>
      </c>
      <c r="J197" s="11"/>
      <c r="K197" s="11"/>
      <c r="L197" s="11"/>
      <c r="M197" s="11"/>
      <c r="N197" s="11"/>
      <c r="O197" s="11"/>
      <c r="P197" s="11"/>
    </row>
    <row r="198" spans="1:16" x14ac:dyDescent="0.25">
      <c r="A198" s="6">
        <v>195</v>
      </c>
      <c r="B198" s="10"/>
      <c r="C198" s="11"/>
      <c r="D198" s="11"/>
      <c r="E198" s="11"/>
      <c r="F198" s="11"/>
      <c r="G198" s="11"/>
      <c r="H198" s="11"/>
      <c r="I198" s="9">
        <f t="shared" si="3"/>
        <v>0</v>
      </c>
      <c r="J198" s="11"/>
      <c r="K198" s="11"/>
      <c r="L198" s="11"/>
      <c r="M198" s="11"/>
      <c r="N198" s="11"/>
      <c r="O198" s="11"/>
      <c r="P198" s="11"/>
    </row>
    <row r="199" spans="1:16" x14ac:dyDescent="0.25">
      <c r="A199" s="6">
        <v>196</v>
      </c>
      <c r="B199" s="10"/>
      <c r="C199" s="11"/>
      <c r="D199" s="11"/>
      <c r="E199" s="11"/>
      <c r="F199" s="11"/>
      <c r="G199" s="11"/>
      <c r="H199" s="11"/>
      <c r="I199" s="9">
        <f t="shared" si="3"/>
        <v>0</v>
      </c>
      <c r="J199" s="11"/>
      <c r="K199" s="11"/>
      <c r="L199" s="11"/>
      <c r="M199" s="11"/>
      <c r="N199" s="11"/>
      <c r="O199" s="11"/>
      <c r="P199" s="11"/>
    </row>
    <row r="200" spans="1:16" x14ac:dyDescent="0.25">
      <c r="A200" s="6">
        <v>197</v>
      </c>
      <c r="B200" s="10"/>
      <c r="C200" s="11"/>
      <c r="D200" s="11"/>
      <c r="E200" s="11"/>
      <c r="F200" s="11"/>
      <c r="G200" s="11"/>
      <c r="H200" s="11"/>
      <c r="I200" s="9">
        <f t="shared" si="3"/>
        <v>0</v>
      </c>
      <c r="J200" s="11"/>
      <c r="K200" s="11"/>
      <c r="L200" s="11"/>
      <c r="M200" s="11"/>
      <c r="N200" s="11"/>
      <c r="O200" s="11"/>
      <c r="P200" s="11"/>
    </row>
    <row r="201" spans="1:16" x14ac:dyDescent="0.25">
      <c r="A201" s="6">
        <v>198</v>
      </c>
      <c r="B201" s="10"/>
      <c r="C201" s="11"/>
      <c r="D201" s="11"/>
      <c r="E201" s="11"/>
      <c r="F201" s="11"/>
      <c r="G201" s="11"/>
      <c r="H201" s="11"/>
      <c r="I201" s="9">
        <f t="shared" si="3"/>
        <v>0</v>
      </c>
      <c r="J201" s="11"/>
      <c r="K201" s="11"/>
      <c r="L201" s="11"/>
      <c r="M201" s="11"/>
      <c r="N201" s="11"/>
      <c r="O201" s="11"/>
      <c r="P201" s="11"/>
    </row>
    <row r="202" spans="1:16" x14ac:dyDescent="0.25">
      <c r="A202" s="6">
        <v>199</v>
      </c>
      <c r="B202" s="10"/>
      <c r="C202" s="11"/>
      <c r="D202" s="11"/>
      <c r="E202" s="11"/>
      <c r="F202" s="11"/>
      <c r="G202" s="11"/>
      <c r="H202" s="11"/>
      <c r="I202" s="9">
        <f t="shared" si="3"/>
        <v>0</v>
      </c>
      <c r="J202" s="11"/>
      <c r="K202" s="11"/>
      <c r="L202" s="11"/>
      <c r="M202" s="11"/>
      <c r="N202" s="11"/>
      <c r="O202" s="11"/>
      <c r="P202" s="11"/>
    </row>
    <row r="203" spans="1:16" x14ac:dyDescent="0.25">
      <c r="A203" s="7">
        <v>200</v>
      </c>
      <c r="B203" s="10"/>
      <c r="C203" s="11"/>
      <c r="D203" s="11"/>
      <c r="E203" s="11"/>
      <c r="F203" s="11"/>
      <c r="G203" s="11"/>
      <c r="H203" s="11"/>
      <c r="I203" s="9">
        <f t="shared" si="3"/>
        <v>0</v>
      </c>
      <c r="J203" s="11"/>
      <c r="K203" s="11"/>
      <c r="L203" s="11"/>
      <c r="M203" s="11"/>
      <c r="N203" s="11"/>
      <c r="O203" s="11"/>
      <c r="P203" s="11"/>
    </row>
  </sheetData>
  <sheetProtection algorithmName="SHA-512" hashValue="2yxUdzrORkjTRMmjy6WotAaPTCZnlCcfhKZtkD55OuzQVZkmVjVWggX2+de+YetXYT8v+tz5Tcsj0NF334s1YA==" saltValue="UtZsahKG1lbfbyqze0Rftw==" spinCount="100000" sheet="1" objects="1" selectLockedCells="1"/>
  <mergeCells count="17">
    <mergeCell ref="A1:A3"/>
    <mergeCell ref="J2:J3"/>
    <mergeCell ref="L2:L3"/>
    <mergeCell ref="M2:M3"/>
    <mergeCell ref="N2:N3"/>
    <mergeCell ref="B2:B3"/>
    <mergeCell ref="F2:F3"/>
    <mergeCell ref="G2:I2"/>
    <mergeCell ref="C2:C3"/>
    <mergeCell ref="D2:D3"/>
    <mergeCell ref="E2:E3"/>
    <mergeCell ref="Q2:Q3"/>
    <mergeCell ref="K2:K3"/>
    <mergeCell ref="K1:P1"/>
    <mergeCell ref="P2:P3"/>
    <mergeCell ref="B1:J1"/>
    <mergeCell ref="O2:O3"/>
  </mergeCells>
  <conditionalFormatting sqref="A4:P203">
    <cfRule type="expression" dxfId="0" priority="1">
      <formula>MOD(ROW(),2)</formula>
    </cfRule>
  </conditionalFormatting>
  <dataValidations count="6">
    <dataValidation type="decimal" allowBlank="1" showInputMessage="1" showErrorMessage="1" sqref="G4:H203" xr:uid="{8BA57927-CAEA-4401-8CA7-22641E96C980}">
      <formula1>0</formula1>
      <formula2>999999999</formula2>
    </dataValidation>
    <dataValidation type="list" allowBlank="1" showInputMessage="1" showErrorMessage="1" sqref="B4:B203" xr:uid="{9500801B-39EA-4377-A8BC-26B91A247683}">
      <formula1>typ_element</formula1>
    </dataValidation>
    <dataValidation type="list" allowBlank="1" showInputMessage="1" showErrorMessage="1" sqref="E4:E203" xr:uid="{49B6A79A-1E35-4C24-B1BE-510E2B9A61B0}">
      <formula1>typ_strat</formula1>
    </dataValidation>
    <dataValidation type="list" allowBlank="1" showInputMessage="1" showErrorMessage="1" sqref="F4:F203" xr:uid="{B069BB1B-7CE8-4352-BF5D-AEDED4AC9382}">
      <formula1>typ_material</formula1>
    </dataValidation>
    <dataValidation type="list" allowBlank="1" showInputMessage="1" showErrorMessage="1" sqref="L4:L203" xr:uid="{288223A4-D8DE-4FED-A2F6-3CB8C8A2EAD3}">
      <formula1>typ_certificato</formula1>
    </dataValidation>
    <dataValidation type="list" allowBlank="1" showInputMessage="1" showErrorMessage="1" sqref="N4:N203" xr:uid="{0AD30A84-D746-46F8-9316-B6265D0BF779}">
      <formula1>typ_yesno</formula1>
    </dataValidation>
  </dataValidations>
  <pageMargins left="0.7" right="0.7" top="0.75" bottom="0.75" header="0.3" footer="0.3"/>
  <pageSetup paperSize="9" scale="40" fitToHeight="0" orientation="landscape" horizontalDpi="300" verticalDpi="300" r:id="rId1"/>
  <headerFooter>
    <oddFooter>&amp;RPage &amp;P |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09229-BCC9-4696-8FA4-50BAF02D7F11}">
  <sheetPr codeName="Foglio6"/>
  <dimension ref="A1:C308"/>
  <sheetViews>
    <sheetView zoomScale="70" zoomScaleNormal="70" workbookViewId="0">
      <selection activeCell="A111" sqref="A111"/>
    </sheetView>
  </sheetViews>
  <sheetFormatPr baseColWidth="10" defaultColWidth="11.42578125" defaultRowHeight="15" x14ac:dyDescent="0.25"/>
  <cols>
    <col min="1" max="1" width="75.42578125" style="110" customWidth="1"/>
    <col min="2" max="2" width="71.28515625" style="110" customWidth="1"/>
    <col min="3" max="3" width="11.42578125" style="109"/>
    <col min="4" max="16384" width="11.42578125" style="110"/>
  </cols>
  <sheetData>
    <row r="1" spans="1:3" x14ac:dyDescent="0.25">
      <c r="A1" s="108" t="s">
        <v>56</v>
      </c>
      <c r="B1" s="108" t="s">
        <v>57</v>
      </c>
      <c r="C1" s="109" t="s">
        <v>129</v>
      </c>
    </row>
    <row r="2" spans="1:3" x14ac:dyDescent="0.25">
      <c r="A2" s="110" t="s">
        <v>186</v>
      </c>
      <c r="B2" s="110" t="s">
        <v>188</v>
      </c>
      <c r="C2" s="109" t="str">
        <f>IF(AND(A2&lt;&gt;"",B2&lt;&gt;""),IF(HOME!$M$15=1,Dictionary!A2,Dictionary!B2),"")</f>
        <v>Projekt:</v>
      </c>
    </row>
    <row r="3" spans="1:3" x14ac:dyDescent="0.25">
      <c r="A3" s="110" t="s">
        <v>190</v>
      </c>
      <c r="B3" s="110" t="s">
        <v>191</v>
      </c>
      <c r="C3" s="109" t="str">
        <f>IF(AND(A3&lt;&gt;"",B3&lt;&gt;""),IF(HOME!$M$15=1,Dictionary!A3,Dictionary!B3),"")</f>
        <v>Bauherr*in:</v>
      </c>
    </row>
    <row r="4" spans="1:3" x14ac:dyDescent="0.25">
      <c r="A4" s="110" t="s">
        <v>189</v>
      </c>
      <c r="B4" s="110" t="s">
        <v>192</v>
      </c>
      <c r="C4" s="109" t="str">
        <f>IF(AND(A4&lt;&gt;"",B4&lt;&gt;""),IF(HOME!$M$15=1,Dictionary!A4,Dictionary!B4),"")</f>
        <v>Projektant*in:</v>
      </c>
    </row>
    <row r="5" spans="1:3" x14ac:dyDescent="0.25">
      <c r="A5" s="110" t="s">
        <v>187</v>
      </c>
      <c r="B5" s="110" t="s">
        <v>193</v>
      </c>
      <c r="C5" s="109" t="str">
        <f>IF(AND(A5&lt;&gt;"",B5&lt;&gt;""),IF(HOME!$M$15=1,Dictionary!A5,Dictionary!B5),"")</f>
        <v>Datum:</v>
      </c>
    </row>
    <row r="6" spans="1:3" ht="30" x14ac:dyDescent="0.25">
      <c r="A6" s="111" t="s">
        <v>111</v>
      </c>
      <c r="B6" s="111" t="s">
        <v>194</v>
      </c>
      <c r="C6" s="109" t="str">
        <f>IF(AND(A6&lt;&gt;"",B6&lt;&gt;""),IF(HOME!$M$15=1,Dictionary!A6,Dictionary!B6),"")</f>
        <v>Für den Einsatz nachwachsender, Kohlenstoff speichernder Baustoffe aus nachhaltiger Bewirtschaftung</v>
      </c>
    </row>
    <row r="7" spans="1:3" x14ac:dyDescent="0.25">
      <c r="A7" s="111" t="s">
        <v>149</v>
      </c>
      <c r="B7" s="110" t="s">
        <v>165</v>
      </c>
      <c r="C7" s="109" t="str">
        <f>IF(AND(A7&lt;&gt;"",B7&lt;&gt;""),IF(HOME!$M$15=1,Dictionary!A7,Dictionary!B7),"")</f>
        <v>Status:</v>
      </c>
    </row>
    <row r="8" spans="1:3" x14ac:dyDescent="0.25">
      <c r="A8" s="110" t="s">
        <v>113</v>
      </c>
      <c r="B8" s="111" t="s">
        <v>112</v>
      </c>
      <c r="C8" s="109" t="str">
        <f>IF(AND(A8&lt;&gt;"",B8&lt;&gt;""),IF(HOME!$M$15=1,Dictionary!A8,Dictionary!B8),"")</f>
        <v>Planungsphase</v>
      </c>
    </row>
    <row r="9" spans="1:3" x14ac:dyDescent="0.25">
      <c r="A9" s="110" t="s">
        <v>114</v>
      </c>
      <c r="B9" s="111" t="s">
        <v>115</v>
      </c>
      <c r="C9" s="109" t="str">
        <f>IF(AND(A9&lt;&gt;"",B9&lt;&gt;""),IF(HOME!$M$15=1,Dictionary!A9,Dictionary!B9),"")</f>
        <v>nach Fertigstellung</v>
      </c>
    </row>
    <row r="10" spans="1:3" x14ac:dyDescent="0.25">
      <c r="A10" s="110" t="s">
        <v>116</v>
      </c>
      <c r="B10" s="111" t="s">
        <v>117</v>
      </c>
      <c r="C10" s="109" t="str">
        <f>IF(AND(A10&lt;&gt;"",B10&lt;&gt;""),IF(HOME!$M$15=1,Dictionary!A10,Dictionary!B10),"")</f>
        <v>Formblatt zur Berechnung der Speicherung biogenen Kohlenstoffs in t CO2</v>
      </c>
    </row>
    <row r="11" spans="1:3" x14ac:dyDescent="0.25">
      <c r="A11" s="122" t="s">
        <v>195</v>
      </c>
      <c r="B11" s="123" t="s">
        <v>252</v>
      </c>
      <c r="C11" s="109" t="str">
        <f>IF(AND(A11&lt;&gt;"",B11&lt;&gt;""),IF(HOME!$M$15=1,Dictionary!A11,Dictionary!B11),"")</f>
        <v>Bitte geben Sie nachfolgend die Bruttogeschossfläche an.</v>
      </c>
    </row>
    <row r="12" spans="1:3" x14ac:dyDescent="0.25">
      <c r="A12" s="110" t="s">
        <v>118</v>
      </c>
      <c r="B12" s="111" t="s">
        <v>263</v>
      </c>
      <c r="C12" s="109" t="str">
        <f>IF(AND(A12&lt;&gt;"",B12&lt;&gt;""),IF(HOME!$M$15=1,Dictionary!A12,Dictionary!B12),"")</f>
        <v>Bruttogeschossfläche BGF (oberirdisch) [m²]</v>
      </c>
    </row>
    <row r="13" spans="1:3" ht="45" x14ac:dyDescent="0.25">
      <c r="A13" s="111" t="s">
        <v>119</v>
      </c>
      <c r="B13" s="111" t="s">
        <v>120</v>
      </c>
      <c r="C13" s="109" t="str">
        <f>IF(AND(A13&lt;&gt;"",B13&lt;&gt;""),IF(HOME!$M$15=1,Dictionary!A13,Dictionary!B13),"")</f>
        <v>Anmerkung: Ist das verbaute Material nicht in der Liste vorhanden, muss dieses dem nächstliegenden Datensatz (z. B. Material mit ähnlicher Dichte oder ähnlichem Bauprodukt) zugeordnet werden.</v>
      </c>
    </row>
    <row r="14" spans="1:3" x14ac:dyDescent="0.25">
      <c r="A14" s="110" t="s">
        <v>121</v>
      </c>
      <c r="B14" s="111" t="s">
        <v>122</v>
      </c>
      <c r="C14" s="109" t="str">
        <f>IF(AND(A14&lt;&gt;"",B14&lt;&gt;""),IF(HOME!$M$15=1,Dictionary!A14,Dictionary!B14),"")</f>
        <v xml:space="preserve">Speichermenge biogener Kohlenstoff in t CO2 Gesamt: </v>
      </c>
    </row>
    <row r="15" spans="1:3" x14ac:dyDescent="0.25">
      <c r="A15" s="111" t="s">
        <v>196</v>
      </c>
      <c r="B15" s="111" t="s">
        <v>200</v>
      </c>
      <c r="C15" s="109" t="str">
        <f>IF(AND(A15&lt;&gt;"",B15&lt;&gt;""),IF(HOME!$M$15=1,Dictionary!A15,Dictionary!B15),"")</f>
        <v>Informativ: Speichermenge biogener Kohlenstoff in t /m² BGF</v>
      </c>
    </row>
    <row r="16" spans="1:3" x14ac:dyDescent="0.25">
      <c r="A16" s="111"/>
      <c r="C16" s="109" t="str">
        <f>IF(AND(A16&lt;&gt;"",B16&lt;&gt;""),IF(HOME!$M$15=1,Dictionary!A16,Dictionary!B16),"")</f>
        <v/>
      </c>
    </row>
    <row r="17" spans="1:3" x14ac:dyDescent="0.25">
      <c r="A17" s="111" t="s">
        <v>123</v>
      </c>
      <c r="B17" s="111" t="s">
        <v>124</v>
      </c>
      <c r="C17" s="109" t="str">
        <f>IF(AND(A17&lt;&gt;"",B17&lt;&gt;""),IF(HOME!$M$15=1,Dictionary!A17,Dictionary!B17),"")</f>
        <v>Für die Richtigkeit der Angaben:</v>
      </c>
    </row>
    <row r="18" spans="1:3" x14ac:dyDescent="0.25">
      <c r="A18" s="111" t="s">
        <v>256</v>
      </c>
      <c r="B18" s="111" t="s">
        <v>255</v>
      </c>
      <c r="C18" s="109" t="str">
        <f>IF(AND(A18&lt;&gt;"",B18&lt;&gt;""),IF(HOME!$M$15=1,Dictionary!A18,Dictionary!B18),"")</f>
        <v xml:space="preserve">Ort, Datum                                                    </v>
      </c>
    </row>
    <row r="19" spans="1:3" x14ac:dyDescent="0.25">
      <c r="A19" s="111" t="s">
        <v>125</v>
      </c>
      <c r="B19" s="111" t="s">
        <v>126</v>
      </c>
      <c r="C19" s="109" t="str">
        <f>IF(AND(A19&lt;&gt;"",B19&lt;&gt;""),IF(HOME!$M$15=1,Dictionary!A19,Dictionary!B19),"")</f>
        <v>Unterschrift Bauherr + Stempel</v>
      </c>
    </row>
    <row r="20" spans="1:3" x14ac:dyDescent="0.25">
      <c r="A20" s="111" t="s">
        <v>257</v>
      </c>
      <c r="B20" s="111" t="s">
        <v>259</v>
      </c>
      <c r="C20" s="109" t="str">
        <f>IF(AND(A20&lt;&gt;"",B20&lt;&gt;""),IF(HOME!$M$15=1,Dictionary!A20,Dictionary!B20),"")</f>
        <v xml:space="preserve">Unterschrift Projektant + Stempel                              </v>
      </c>
    </row>
    <row r="21" spans="1:3" x14ac:dyDescent="0.25">
      <c r="A21" s="111" t="s">
        <v>170</v>
      </c>
      <c r="B21" s="123" t="s">
        <v>258</v>
      </c>
      <c r="C21" s="109" t="str">
        <f>IF(AND(A21&lt;&gt;"",B21&lt;&gt;""),IF(HOME!$M$15=1,Dictionary!A21,Dictionary!B21),"")</f>
        <v>Unterschrift Bauleiter + Stempel (Bei der Endabrechnung)</v>
      </c>
    </row>
    <row r="22" spans="1:3" ht="30" x14ac:dyDescent="0.25">
      <c r="A22" s="111" t="s">
        <v>181</v>
      </c>
      <c r="B22" s="123" t="s">
        <v>201</v>
      </c>
      <c r="C22" s="109" t="str">
        <f>IF(AND(A22&lt;&gt;"",B22&lt;&gt;""),IF(HOME!$M$15=1,Dictionary!A22,Dictionary!B22),"")</f>
        <v>* Nachvollziehbare Nachweise sind dem Förderantrag als nummerierte Anlage beizulegen.</v>
      </c>
    </row>
    <row r="23" spans="1:3" ht="30" x14ac:dyDescent="0.25">
      <c r="A23" s="112" t="s">
        <v>182</v>
      </c>
      <c r="B23" s="111" t="s">
        <v>183</v>
      </c>
      <c r="C23" s="109" t="str">
        <f>IF(AND(A23&lt;&gt;"",B23&lt;&gt;""),IF(HOME!$M$15=1,Dictionary!A23,Dictionary!B23),"")</f>
        <v>** Quelle: ökobau.dat Version: 2021-II-A2 vom 25.06.2021, Angaben inkl. Holzfeuchte (lutro)</v>
      </c>
    </row>
    <row r="24" spans="1:3" ht="90" x14ac:dyDescent="0.25">
      <c r="A24" s="112" t="s">
        <v>184</v>
      </c>
      <c r="B24" s="112" t="s">
        <v>185</v>
      </c>
      <c r="C24" s="109" t="str">
        <f>IF(AND(A24&lt;&gt;"",B24&lt;&gt;""),IF(HOME!$M$15=1,Dictionary!A24,Dictionary!B24),"")</f>
        <v>*** Nachwachsende regenerative Baustoffe (Masse des Holzes, atro) bestehen zu 50% aus Kohlenstoff (C). Somit enthält 1 kg Baustoff (atro, ohne Zusatzstoffe) 0,5 kg Kohlenstoff (C). Diese Menge an Kohlenstoff (C) ist wiederum in 1,8 kg CO2 gebunden. Ergebnis: 1 kg an nachwachsendem regenerativem Baustoff bindet die Menge an Kohlenstoff, die in 1,8 kg vom Klimagas CO2 enthalten ist.</v>
      </c>
    </row>
    <row r="25" spans="1:3" x14ac:dyDescent="0.25">
      <c r="A25" s="112" t="s">
        <v>261</v>
      </c>
      <c r="B25" s="124" t="s">
        <v>262</v>
      </c>
      <c r="C25" s="109" t="str">
        <f>IF(AND(A25&lt;&gt;"",B25&lt;&gt;""),IF(HOME!$M$15=1,Dictionary!A25,Dictionary!B25),"")</f>
        <v>Erstellungsdatum Arbeitsblatt: 08.2023</v>
      </c>
    </row>
    <row r="26" spans="1:3" x14ac:dyDescent="0.25">
      <c r="A26" s="111" t="s">
        <v>134</v>
      </c>
      <c r="B26" s="111" t="s">
        <v>133</v>
      </c>
      <c r="C26" s="109" t="str">
        <f>IF(AND(A26&lt;&gt;"",B26&lt;&gt;""),IF(HOME!$M$15=1,Dictionary!A26,Dictionary!B26),"")</f>
        <v>Sprache wählen</v>
      </c>
    </row>
    <row r="27" spans="1:3" x14ac:dyDescent="0.25">
      <c r="A27" s="111"/>
      <c r="C27" s="109" t="str">
        <f>IF(AND(A27&lt;&gt;"",B27&lt;&gt;""),IF(HOME!$M$15=1,Dictionary!A27,Dictionary!B27),"")</f>
        <v/>
      </c>
    </row>
    <row r="28" spans="1:3" x14ac:dyDescent="0.25">
      <c r="A28" s="110" t="s">
        <v>26</v>
      </c>
      <c r="B28" s="110" t="s">
        <v>58</v>
      </c>
      <c r="C28" s="109" t="str">
        <f>IF(AND(A28&lt;&gt;"",B28&lt;&gt;""),IF(HOME!$M$15=1,Dictionary!A28,Dictionary!B28),"")</f>
        <v>Material-Typ</v>
      </c>
    </row>
    <row r="29" spans="1:3" x14ac:dyDescent="0.25">
      <c r="A29" s="110" t="s">
        <v>173</v>
      </c>
      <c r="B29" s="110" t="s">
        <v>174</v>
      </c>
      <c r="C29" s="109" t="str">
        <f>IF(AND(A29&lt;&gt;"",B29&lt;&gt;""),IF(HOME!$M$15=1,Dictionary!A29,Dictionary!B29),"")</f>
        <v>Material *</v>
      </c>
    </row>
    <row r="30" spans="1:3" ht="32.25" x14ac:dyDescent="0.25">
      <c r="A30" s="111" t="s">
        <v>202</v>
      </c>
      <c r="B30" s="113" t="s">
        <v>203</v>
      </c>
      <c r="C30" s="109" t="str">
        <f>IF(AND(A30&lt;&gt;"",B30&lt;&gt;""),IF(HOME!$M$15=1,Dictionary!A30,Dictionary!B30),"")</f>
        <v>Verbautes Volumen entsprechend beiliegender Unterlagen 
[m³] *</v>
      </c>
    </row>
    <row r="31" spans="1:3" x14ac:dyDescent="0.25">
      <c r="A31" s="110" t="s">
        <v>177</v>
      </c>
      <c r="B31" s="110" t="s">
        <v>178</v>
      </c>
      <c r="C31" s="109" t="str">
        <f>IF(AND(A31&lt;&gt;"",B31&lt;&gt;""),IF(HOME!$M$15=1,Dictionary!A31,Dictionary!B31),"")</f>
        <v>Dichte, inkl. Holzfeuchte [kg/m³] (lutro) **</v>
      </c>
    </row>
    <row r="32" spans="1:3" ht="47.25" customHeight="1" x14ac:dyDescent="0.25">
      <c r="A32" s="114" t="s">
        <v>175</v>
      </c>
      <c r="B32" s="114" t="s">
        <v>176</v>
      </c>
      <c r="C32" s="109" t="str">
        <f>IF(AND(A32&lt;&gt;"",B32&lt;&gt;""),IF(HOME!$M$15=1,Dictionary!A32,Dictionary!B32),"")</f>
        <v>Verbaute Masse (lutro) [kg] *</v>
      </c>
    </row>
    <row r="33" spans="1:3" x14ac:dyDescent="0.25">
      <c r="A33" s="110" t="s">
        <v>51</v>
      </c>
      <c r="B33" s="110" t="s">
        <v>81</v>
      </c>
      <c r="C33" s="109" t="str">
        <f>IF(AND(A33&lt;&gt;"",B33&lt;&gt;""),IF(HOME!$M$15=1,Dictionary!A33,Dictionary!B33),"")</f>
        <v>Verbaute Holzmasse (atro + ohne Zusatzstoffe) [kg]</v>
      </c>
    </row>
    <row r="34" spans="1:3" ht="33" x14ac:dyDescent="0.35">
      <c r="A34" s="111" t="s">
        <v>180</v>
      </c>
      <c r="B34" s="111" t="s">
        <v>179</v>
      </c>
      <c r="C34" s="109" t="str">
        <f>IF(AND(A34&lt;&gt;"",B34&lt;&gt;""),IF(HOME!$M$15=1,Dictionary!A34,Dictionary!B34),"")</f>
        <v>Im Baustoff gebundene Menge biogener Kohlenstoff 
[kg CO2] ***</v>
      </c>
    </row>
    <row r="35" spans="1:3" x14ac:dyDescent="0.25">
      <c r="C35" s="109" t="str">
        <f>IF(AND(A35&lt;&gt;"",B35&lt;&gt;""),IF(HOME!$M$15=1,Dictionary!A35,Dictionary!B35),"")</f>
        <v/>
      </c>
    </row>
    <row r="36" spans="1:3" x14ac:dyDescent="0.25">
      <c r="A36" s="110" t="s">
        <v>27</v>
      </c>
      <c r="B36" s="110" t="s">
        <v>60</v>
      </c>
      <c r="C36" s="109" t="str">
        <f>IF(AND(A36&lt;&gt;"",B36&lt;&gt;""),IF(HOME!$M$15=1,Dictionary!A36,Dictionary!B36),"")</f>
        <v>Vollholz in [m³]</v>
      </c>
    </row>
    <row r="37" spans="1:3" x14ac:dyDescent="0.25">
      <c r="A37" s="110" t="s">
        <v>59</v>
      </c>
      <c r="B37" s="110" t="s">
        <v>61</v>
      </c>
      <c r="C37" s="109" t="str">
        <f>IF(AND(A37&lt;&gt;"",B37&lt;&gt;""),IF(HOME!$M$15=1,Dictionary!A37,Dictionary!B37),"")</f>
        <v>Holz-Werkstoffe in [m³]</v>
      </c>
    </row>
    <row r="38" spans="1:3" x14ac:dyDescent="0.25">
      <c r="A38" s="110" t="s">
        <v>43</v>
      </c>
      <c r="B38" s="110" t="s">
        <v>62</v>
      </c>
      <c r="C38" s="109" t="str">
        <f>IF(AND(A38&lt;&gt;"",B38&lt;&gt;""),IF(HOME!$M$15=1,Dictionary!A38,Dictionary!B38),"")</f>
        <v>Dämmstoffe in [m³]</v>
      </c>
    </row>
    <row r="40" spans="1:3" x14ac:dyDescent="0.25">
      <c r="A40" s="110" t="s">
        <v>161</v>
      </c>
      <c r="B40" s="110" t="s">
        <v>167</v>
      </c>
      <c r="C40" s="109" t="str">
        <f>IF(AND(A40&lt;&gt;"",B40&lt;&gt;""),IF(HOME!$M$15=1,Dictionary!A40,Dictionary!B40),"")</f>
        <v>Vollholz:</v>
      </c>
    </row>
    <row r="41" spans="1:3" x14ac:dyDescent="0.25">
      <c r="A41" s="110" t="s">
        <v>166</v>
      </c>
      <c r="B41" s="110" t="s">
        <v>168</v>
      </c>
      <c r="C41" s="109" t="str">
        <f>IF(AND(A41&lt;&gt;"",B41&lt;&gt;""),IF(HOME!$M$15=1,Dictionary!A41,Dictionary!B41),"")</f>
        <v>Holz-Werkstoffe:</v>
      </c>
    </row>
    <row r="42" spans="1:3" x14ac:dyDescent="0.25">
      <c r="A42" s="110" t="s">
        <v>162</v>
      </c>
      <c r="B42" s="110" t="s">
        <v>169</v>
      </c>
      <c r="C42" s="109" t="str">
        <f>IF(AND(A42&lt;&gt;"",B42&lt;&gt;""),IF(HOME!$M$15=1,Dictionary!A42,Dictionary!B42),"")</f>
        <v>Dämmstoffe:</v>
      </c>
    </row>
    <row r="43" spans="1:3" x14ac:dyDescent="0.25">
      <c r="C43" s="109" t="str">
        <f>IF(AND(A43&lt;&gt;"",B43&lt;&gt;""),IF(HOME!$M$15=1,Dictionary!A43,Dictionary!B43),"")</f>
        <v/>
      </c>
    </row>
    <row r="44" spans="1:3" x14ac:dyDescent="0.25">
      <c r="A44" s="110" t="s">
        <v>28</v>
      </c>
      <c r="B44" s="110" t="s">
        <v>108</v>
      </c>
      <c r="C44" s="109" t="str">
        <f>IF(AND(A44&lt;&gt;"",B44&lt;&gt;""),IF(HOME!$M$15=1,Dictionary!A44,Dictionary!B44),"")</f>
        <v>Nadelschnittholz</v>
      </c>
    </row>
    <row r="45" spans="1:3" ht="15" customHeight="1" x14ac:dyDescent="0.25">
      <c r="A45" s="110" t="s">
        <v>29</v>
      </c>
      <c r="B45" s="110" t="s">
        <v>63</v>
      </c>
      <c r="C45" s="109" t="str">
        <f>IF(AND(A45&lt;&gt;"",B45&lt;&gt;""),IF(HOME!$M$15=1,Dictionary!A45,Dictionary!B45),"")</f>
        <v>Konstruktionsvollholz</v>
      </c>
    </row>
    <row r="46" spans="1:3" x14ac:dyDescent="0.25">
      <c r="A46" s="110" t="s">
        <v>30</v>
      </c>
      <c r="B46" s="110" t="s">
        <v>64</v>
      </c>
      <c r="C46" s="109" t="str">
        <f>IF(AND(A46&lt;&gt;"",B46&lt;&gt;""),IF(HOME!$M$15=1,Dictionary!A46,Dictionary!B46),"")</f>
        <v>Balkenschichtholz (Duo-Triobalken)</v>
      </c>
    </row>
    <row r="47" spans="1:3" x14ac:dyDescent="0.25">
      <c r="A47" s="110" t="s">
        <v>31</v>
      </c>
      <c r="B47" s="110" t="s">
        <v>65</v>
      </c>
      <c r="C47" s="109" t="str">
        <f>IF(AND(A47&lt;&gt;"",B47&lt;&gt;""),IF(HOME!$M$15=1,Dictionary!A47,Dictionary!B47),"")</f>
        <v>Brettschichtholz - Standardformen</v>
      </c>
    </row>
    <row r="48" spans="1:3" x14ac:dyDescent="0.25">
      <c r="A48" s="110" t="s">
        <v>32</v>
      </c>
      <c r="B48" s="110" t="s">
        <v>66</v>
      </c>
      <c r="C48" s="109" t="str">
        <f>IF(AND(A48&lt;&gt;"",B48&lt;&gt;""),IF(HOME!$M$15=1,Dictionary!A48,Dictionary!B48),"")</f>
        <v>Brettschichtholz - Sonderformen</v>
      </c>
    </row>
    <row r="49" spans="1:3" x14ac:dyDescent="0.25">
      <c r="A49" s="110" t="s">
        <v>33</v>
      </c>
      <c r="B49" s="110" t="s">
        <v>109</v>
      </c>
      <c r="C49" s="109" t="str">
        <f>IF(AND(A49&lt;&gt;"",B49&lt;&gt;""),IF(HOME!$M$15=1,Dictionary!A49,Dictionary!B49),"")</f>
        <v>Brettsperrholz</v>
      </c>
    </row>
    <row r="50" spans="1:3" x14ac:dyDescent="0.25">
      <c r="A50" s="110" t="s">
        <v>34</v>
      </c>
      <c r="B50" s="110" t="s">
        <v>67</v>
      </c>
      <c r="C50" s="109" t="str">
        <f>IF(AND(A50&lt;&gt;"",B50&lt;&gt;""),IF(HOME!$M$15=1,Dictionary!A50,Dictionary!B50),"")</f>
        <v>Laubschnittholz</v>
      </c>
    </row>
    <row r="51" spans="1:3" x14ac:dyDescent="0.25">
      <c r="A51" s="110" t="s">
        <v>35</v>
      </c>
      <c r="B51" s="110" t="s">
        <v>68</v>
      </c>
      <c r="C51" s="109" t="str">
        <f>IF(AND(A51&lt;&gt;"",B51&lt;&gt;""),IF(HOME!$M$15=1,Dictionary!A51,Dictionary!B51),"")</f>
        <v>3- und 5-Schichtholzplatten</v>
      </c>
    </row>
    <row r="52" spans="1:3" x14ac:dyDescent="0.25">
      <c r="A52" s="110" t="s">
        <v>36</v>
      </c>
      <c r="B52" s="110" t="s">
        <v>69</v>
      </c>
      <c r="C52" s="109" t="str">
        <f>IF(AND(A52&lt;&gt;"",B52&lt;&gt;""),IF(HOME!$M$15=1,Dictionary!A52,Dictionary!B52),"")</f>
        <v>Sperrholz</v>
      </c>
    </row>
    <row r="53" spans="1:3" x14ac:dyDescent="0.25">
      <c r="A53" s="110" t="s">
        <v>37</v>
      </c>
      <c r="B53" s="110" t="s">
        <v>37</v>
      </c>
      <c r="C53" s="109" t="str">
        <f>IF(AND(A53&lt;&gt;"",B53&lt;&gt;""),IF(HOME!$M$15=1,Dictionary!A53,Dictionary!B53),"")</f>
        <v>OSB</v>
      </c>
    </row>
    <row r="54" spans="1:3" x14ac:dyDescent="0.25">
      <c r="A54" s="110" t="s">
        <v>38</v>
      </c>
      <c r="B54" s="110" t="s">
        <v>70</v>
      </c>
      <c r="C54" s="109" t="str">
        <f>IF(AND(A54&lt;&gt;"",B54&lt;&gt;""),IF(HOME!$M$15=1,Dictionary!A54,Dictionary!B54),"")</f>
        <v>Röhrenspanplatte</v>
      </c>
    </row>
    <row r="55" spans="1:3" x14ac:dyDescent="0.25">
      <c r="A55" s="110" t="s">
        <v>39</v>
      </c>
      <c r="B55" s="110" t="s">
        <v>71</v>
      </c>
      <c r="C55" s="109" t="str">
        <f>IF(AND(A55&lt;&gt;"",B55&lt;&gt;""),IF(HOME!$M$15=1,Dictionary!A55,Dictionary!B55),"")</f>
        <v>Spanplatte, melaminbeschichtet</v>
      </c>
    </row>
    <row r="56" spans="1:3" x14ac:dyDescent="0.25">
      <c r="A56" s="110" t="s">
        <v>40</v>
      </c>
      <c r="B56" s="110" t="s">
        <v>72</v>
      </c>
      <c r="C56" s="109" t="str">
        <f>IF(AND(A56&lt;&gt;"",B56&lt;&gt;""),IF(HOME!$M$15=1,Dictionary!A56,Dictionary!B56),"")</f>
        <v>Spanplatte, roh</v>
      </c>
    </row>
    <row r="57" spans="1:3" x14ac:dyDescent="0.25">
      <c r="A57" s="110" t="s">
        <v>41</v>
      </c>
      <c r="B57" s="110" t="s">
        <v>73</v>
      </c>
      <c r="C57" s="109" t="str">
        <f>IF(AND(A57&lt;&gt;"",B57&lt;&gt;""),IF(HOME!$M$15=1,Dictionary!A57,Dictionary!B57),"")</f>
        <v>MDF</v>
      </c>
    </row>
    <row r="58" spans="1:3" x14ac:dyDescent="0.25">
      <c r="A58" s="110" t="s">
        <v>42</v>
      </c>
      <c r="B58" s="110" t="s">
        <v>42</v>
      </c>
      <c r="C58" s="109" t="str">
        <f>IF(AND(A58&lt;&gt;"",B58&lt;&gt;""),IF(HOME!$M$15=1,Dictionary!A58,Dictionary!B58),"")</f>
        <v>HDF</v>
      </c>
    </row>
    <row r="59" spans="1:3" x14ac:dyDescent="0.25">
      <c r="A59" s="110" t="s">
        <v>44</v>
      </c>
      <c r="B59" s="110" t="s">
        <v>74</v>
      </c>
      <c r="C59" s="109" t="str">
        <f>IF(AND(A59&lt;&gt;"",B59&lt;&gt;""),IF(HOME!$M$15=1,Dictionary!A59,Dictionary!B59),"")</f>
        <v>Holzwolleleichtbauplatten</v>
      </c>
    </row>
    <row r="60" spans="1:3" x14ac:dyDescent="0.25">
      <c r="A60" s="110" t="s">
        <v>45</v>
      </c>
      <c r="B60" s="110" t="s">
        <v>75</v>
      </c>
      <c r="C60" s="109" t="str">
        <f>IF(AND(A60&lt;&gt;"",B60&lt;&gt;""),IF(HOME!$M$15=1,Dictionary!A60,Dictionary!B60),"")</f>
        <v>Holzfaserdämmplatte</v>
      </c>
    </row>
    <row r="61" spans="1:3" x14ac:dyDescent="0.25">
      <c r="A61" s="110" t="s">
        <v>46</v>
      </c>
      <c r="B61" s="110" t="s">
        <v>76</v>
      </c>
      <c r="C61" s="109" t="str">
        <f>IF(AND(A61&lt;&gt;"",B61&lt;&gt;""),IF(HOME!$M$15=1,Dictionary!A61,Dictionary!B61),"")</f>
        <v>Zellulose Faserplatten</v>
      </c>
    </row>
    <row r="62" spans="1:3" x14ac:dyDescent="0.25">
      <c r="A62" s="110" t="s">
        <v>47</v>
      </c>
      <c r="B62" s="110" t="s">
        <v>77</v>
      </c>
      <c r="C62" s="109" t="str">
        <f>IF(AND(A62&lt;&gt;"",B62&lt;&gt;""),IF(HOME!$M$15=1,Dictionary!A62,Dictionary!B62),"")</f>
        <v>Zellulose Einblas-Dämmstoff</v>
      </c>
    </row>
    <row r="63" spans="1:3" x14ac:dyDescent="0.25">
      <c r="A63" s="110" t="s">
        <v>48</v>
      </c>
      <c r="B63" s="110" t="s">
        <v>78</v>
      </c>
      <c r="C63" s="109" t="str">
        <f>IF(AND(A63&lt;&gt;"",B63&lt;&gt;""),IF(HOME!$M$15=1,Dictionary!A63,Dictionary!B63),"")</f>
        <v>Hanf-/Flachsvlies</v>
      </c>
    </row>
    <row r="64" spans="1:3" x14ac:dyDescent="0.25">
      <c r="A64" s="110" t="s">
        <v>49</v>
      </c>
      <c r="B64" s="110" t="s">
        <v>79</v>
      </c>
      <c r="C64" s="109" t="str">
        <f>IF(AND(A64&lt;&gt;"",B64&lt;&gt;""),IF(HOME!$M$15=1,Dictionary!A64,Dictionary!B64),"")</f>
        <v>Expandierter Kork</v>
      </c>
    </row>
    <row r="65" spans="1:3" x14ac:dyDescent="0.25">
      <c r="A65" s="110" t="s">
        <v>50</v>
      </c>
      <c r="B65" s="110" t="s">
        <v>80</v>
      </c>
      <c r="C65" s="109" t="str">
        <f>IF(AND(A65&lt;&gt;"",B65&lt;&gt;""),IF(HOME!$M$15=1,Dictionary!A65,Dictionary!B65),"")</f>
        <v>Stroh</v>
      </c>
    </row>
    <row r="66" spans="1:3" x14ac:dyDescent="0.25">
      <c r="C66" s="109" t="str">
        <f>IF(AND(A66&lt;&gt;"",B66&lt;&gt;""),IF(HOME!$M$15=1,Dictionary!A66,Dictionary!B66),"")</f>
        <v/>
      </c>
    </row>
    <row r="67" spans="1:3" x14ac:dyDescent="0.25">
      <c r="C67" s="109" t="str">
        <f>IF(AND(A67&lt;&gt;"",B67&lt;&gt;""),IF(HOME!$M$15=1,Dictionary!A67,Dictionary!B67),"")</f>
        <v/>
      </c>
    </row>
    <row r="68" spans="1:3" x14ac:dyDescent="0.25">
      <c r="A68" s="110" t="s">
        <v>8</v>
      </c>
      <c r="B68" s="110" t="s">
        <v>1</v>
      </c>
      <c r="C68" s="109" t="str">
        <f>IF(AND(A68&lt;&gt;"",B68&lt;&gt;""),IF(HOME!$M$15=1,Dictionary!A68,Dictionary!B68),"")</f>
        <v xml:space="preserve">Bei Einreichung des Antrags auszufüllen </v>
      </c>
    </row>
    <row r="69" spans="1:3" x14ac:dyDescent="0.25">
      <c r="A69" s="110" t="s">
        <v>199</v>
      </c>
      <c r="B69" s="110" t="s">
        <v>143</v>
      </c>
      <c r="C69" s="109" t="str">
        <f>IF(AND(A69&lt;&gt;"",B69&lt;&gt;""),IF(HOME!$M$15=1,Dictionary!A69,Dictionary!B69),"")</f>
        <v>Nur in der Abrechnungsphase auszufüllen</v>
      </c>
    </row>
    <row r="70" spans="1:3" x14ac:dyDescent="0.25">
      <c r="A70" s="110" t="s">
        <v>0</v>
      </c>
      <c r="B70" s="110" t="s">
        <v>9</v>
      </c>
      <c r="C70" s="109" t="str">
        <f>IF(AND(A70&lt;&gt;"",B70&lt;&gt;""),IF(HOME!$M$15=1,Dictionary!A70,Dictionary!B70),"")</f>
        <v>Bauteil</v>
      </c>
    </row>
    <row r="71" spans="1:3" ht="15" customHeight="1" x14ac:dyDescent="0.25">
      <c r="A71" s="110" t="s">
        <v>198</v>
      </c>
      <c r="B71" s="110" t="s">
        <v>82</v>
      </c>
      <c r="C71" s="109" t="str">
        <f>IF(AND(A71&lt;&gt;"",B71&lt;&gt;""),IF(HOME!$M$15=1,Dictionary!A71,Dictionary!B71),"")</f>
        <v>Kode des Bauteils entsprechend beiliegenden Projektunterlagen</v>
      </c>
    </row>
    <row r="72" spans="1:3" ht="15" customHeight="1" x14ac:dyDescent="0.25">
      <c r="A72" s="110" t="s">
        <v>19</v>
      </c>
      <c r="B72" s="110" t="s">
        <v>18</v>
      </c>
      <c r="C72" s="109" t="str">
        <f>IF(AND(A72&lt;&gt;"",B72&lt;&gt;""),IF(HOME!$M$15=1,Dictionary!A72,Dictionary!B72),"")</f>
        <v>Position (Gebäudegeschoss)</v>
      </c>
    </row>
    <row r="73" spans="1:3" x14ac:dyDescent="0.25">
      <c r="A73" s="110" t="s">
        <v>11</v>
      </c>
      <c r="B73" s="110" t="s">
        <v>10</v>
      </c>
      <c r="C73" s="109" t="str">
        <f>IF(AND(A73&lt;&gt;"",B73&lt;&gt;""),IF(HOME!$M$15=1,Dictionary!A73,Dictionary!B73),"")</f>
        <v>Schicht des Bauteils</v>
      </c>
    </row>
    <row r="74" spans="1:3" x14ac:dyDescent="0.25">
      <c r="A74" s="110" t="s">
        <v>204</v>
      </c>
      <c r="B74" s="110" t="s">
        <v>205</v>
      </c>
      <c r="C74" s="109" t="str">
        <f>IF(AND(A74&lt;&gt;"",B74&lt;&gt;""),IF(HOME!$M$15=1,Dictionary!A74,Dictionary!B74),"")</f>
        <v>Material  (siehe Blatt CO2-Tool Wood)</v>
      </c>
    </row>
    <row r="75" spans="1:3" x14ac:dyDescent="0.25">
      <c r="A75" s="110" t="s">
        <v>86</v>
      </c>
      <c r="B75" s="110" t="s">
        <v>85</v>
      </c>
      <c r="C75" s="109" t="str">
        <f>IF(AND(A75&lt;&gt;"",B75&lt;&gt;""),IF(HOME!$M$15=1,Dictionary!A75,Dictionary!B75),"")</f>
        <v>Baustoffmenge</v>
      </c>
    </row>
    <row r="76" spans="1:3" x14ac:dyDescent="0.25">
      <c r="A76" s="110" t="s">
        <v>83</v>
      </c>
      <c r="B76" s="110" t="s">
        <v>88</v>
      </c>
      <c r="C76" s="109" t="str">
        <f>IF(AND(A76&lt;&gt;"",B76&lt;&gt;""),IF(HOME!$M$15=1,Dictionary!A76,Dictionary!B76),"")</f>
        <v>Fläche in [m²]</v>
      </c>
    </row>
    <row r="77" spans="1:3" x14ac:dyDescent="0.25">
      <c r="A77" s="110" t="s">
        <v>87</v>
      </c>
      <c r="B77" s="110" t="s">
        <v>89</v>
      </c>
      <c r="C77" s="109" t="str">
        <f>IF(AND(A77&lt;&gt;"",B77&lt;&gt;""),IF(HOME!$M$15=1,Dictionary!A77,Dictionary!B77),"")</f>
        <v>Dicke in [m]</v>
      </c>
    </row>
    <row r="78" spans="1:3" x14ac:dyDescent="0.25">
      <c r="A78" s="110" t="s">
        <v>84</v>
      </c>
      <c r="B78" s="110" t="s">
        <v>90</v>
      </c>
      <c r="C78" s="109" t="str">
        <f>IF(AND(A78&lt;&gt;"",B78&lt;&gt;""),IF(HOME!$M$15=1,Dictionary!A78,Dictionary!B78),"")</f>
        <v>Volumen in [m³]</v>
      </c>
    </row>
    <row r="79" spans="1:3" x14ac:dyDescent="0.25">
      <c r="A79" s="110" t="s">
        <v>12</v>
      </c>
      <c r="B79" s="110" t="s">
        <v>2</v>
      </c>
      <c r="C79" s="109" t="str">
        <f>IF(AND(A79&lt;&gt;"",B79&lt;&gt;""),IF(HOME!$M$15=1,Dictionary!A79,Dictionary!B79),"")</f>
        <v>Kode in der Massenberechnung</v>
      </c>
    </row>
    <row r="80" spans="1:3" x14ac:dyDescent="0.25">
      <c r="A80" s="110" t="s">
        <v>13</v>
      </c>
      <c r="B80" s="110" t="s">
        <v>14</v>
      </c>
      <c r="C80" s="109" t="str">
        <f>IF(AND(A80&lt;&gt;"",B80&lt;&gt;""),IF(HOME!$M$15=1,Dictionary!A80,Dictionary!B80),"")</f>
        <v>Zertifikat über die nachhaltige Herkunft des Holzes</v>
      </c>
    </row>
    <row r="81" spans="1:3" x14ac:dyDescent="0.25">
      <c r="A81" s="110" t="s">
        <v>15</v>
      </c>
      <c r="B81" s="110" t="s">
        <v>5</v>
      </c>
      <c r="C81" s="109" t="str">
        <f>IF(AND(A81&lt;&gt;"",B81&lt;&gt;""),IF(HOME!$M$15=1,Dictionary!A81,Dictionary!B81),"")</f>
        <v>Zertifikat Nr.</v>
      </c>
    </row>
    <row r="82" spans="1:3" x14ac:dyDescent="0.25">
      <c r="A82" s="110" t="s">
        <v>91</v>
      </c>
      <c r="B82" s="110" t="s">
        <v>92</v>
      </c>
      <c r="C82" s="109" t="str">
        <f>IF(AND(A82&lt;&gt;"",B82&lt;&gt;""),IF(HOME!$M$15=1,Dictionary!A82,Dictionary!B82),"")</f>
        <v>Zertifikat/Erklärung zur Vollholzbeschaffung innerhalb  500 Km</v>
      </c>
    </row>
    <row r="83" spans="1:3" x14ac:dyDescent="0.25">
      <c r="A83" s="110" t="s">
        <v>17</v>
      </c>
      <c r="B83" s="110" t="s">
        <v>6</v>
      </c>
      <c r="C83" s="109" t="str">
        <f>IF(AND(A83&lt;&gt;"",B83&lt;&gt;""),IF(HOME!$M$15=1,Dictionary!A83,Dictionary!B83),"")</f>
        <v>Typ/Nr. des Belegs</v>
      </c>
    </row>
    <row r="84" spans="1:3" x14ac:dyDescent="0.25">
      <c r="A84" s="110" t="s">
        <v>16</v>
      </c>
      <c r="B84" s="110" t="s">
        <v>7</v>
      </c>
      <c r="C84" s="109" t="str">
        <f>IF(AND(A84&lt;&gt;"",B84&lt;&gt;""),IF(HOME!$M$15=1,Dictionary!A84,Dictionary!B84),"")</f>
        <v xml:space="preserve">Rechnung Nr. </v>
      </c>
    </row>
    <row r="85" spans="1:3" x14ac:dyDescent="0.25">
      <c r="C85" s="109" t="str">
        <f>IF(AND(A85&lt;&gt;"",B85&lt;&gt;""),IF(HOME!$M$15=1,Dictionary!A85,Dictionary!B85),"")</f>
        <v/>
      </c>
    </row>
    <row r="86" spans="1:3" x14ac:dyDescent="0.25">
      <c r="A86" s="110" t="s">
        <v>20</v>
      </c>
      <c r="B86" s="110" t="s">
        <v>94</v>
      </c>
      <c r="C86" s="109" t="str">
        <f>IF(AND(A86&lt;&gt;"",B86&lt;&gt;""),IF(HOME!$M$15=1,Dictionary!A86,Dictionary!B86),"")</f>
        <v>Aussenwand</v>
      </c>
    </row>
    <row r="87" spans="1:3" x14ac:dyDescent="0.25">
      <c r="A87" s="110" t="s">
        <v>21</v>
      </c>
      <c r="B87" s="110" t="s">
        <v>100</v>
      </c>
      <c r="C87" s="109" t="str">
        <f>IF(AND(A87&lt;&gt;"",B87&lt;&gt;""),IF(HOME!$M$15=1,Dictionary!A87,Dictionary!B87),"")</f>
        <v>Decke (Boden)</v>
      </c>
    </row>
    <row r="88" spans="1:3" x14ac:dyDescent="0.25">
      <c r="A88" s="110" t="s">
        <v>22</v>
      </c>
      <c r="B88" s="110" t="s">
        <v>95</v>
      </c>
      <c r="C88" s="109" t="str">
        <f>IF(AND(A88&lt;&gt;"",B88&lt;&gt;""),IF(HOME!$M$15=1,Dictionary!A88,Dictionary!B88),"")</f>
        <v>Innenwand</v>
      </c>
    </row>
    <row r="89" spans="1:3" x14ac:dyDescent="0.25">
      <c r="A89" s="110" t="s">
        <v>23</v>
      </c>
      <c r="B89" s="110" t="s">
        <v>96</v>
      </c>
      <c r="C89" s="109" t="str">
        <f>IF(AND(A89&lt;&gt;"",B89&lt;&gt;""),IF(HOME!$M$15=1,Dictionary!A89,Dictionary!B89),"")</f>
        <v>Flachdach</v>
      </c>
    </row>
    <row r="90" spans="1:3" x14ac:dyDescent="0.25">
      <c r="A90" s="110" t="s">
        <v>52</v>
      </c>
      <c r="B90" s="110" t="s">
        <v>97</v>
      </c>
      <c r="C90" s="109" t="str">
        <f>IF(AND(A90&lt;&gt;"",B90&lt;&gt;""),IF(HOME!$M$15=1,Dictionary!A90,Dictionary!B90),"")</f>
        <v>Schrägdach</v>
      </c>
    </row>
    <row r="91" spans="1:3" x14ac:dyDescent="0.25">
      <c r="A91" s="110" t="s">
        <v>53</v>
      </c>
      <c r="B91" s="110" t="s">
        <v>98</v>
      </c>
      <c r="C91" s="109" t="str">
        <f>IF(AND(A91&lt;&gt;"",B91&lt;&gt;""),IF(HOME!$M$15=1,Dictionary!A91,Dictionary!B91),"")</f>
        <v>Treppen</v>
      </c>
    </row>
    <row r="92" spans="1:3" x14ac:dyDescent="0.25">
      <c r="A92" s="110" t="s">
        <v>93</v>
      </c>
      <c r="B92" s="110" t="s">
        <v>99</v>
      </c>
      <c r="C92" s="109" t="str">
        <f>IF(AND(A92&lt;&gt;"",B92&lt;&gt;""),IF(HOME!$M$15=1,Dictionary!A92,Dictionary!B92),"")</f>
        <v>Balkone, Auskragungen</v>
      </c>
    </row>
    <row r="93" spans="1:3" x14ac:dyDescent="0.25">
      <c r="C93" s="109" t="str">
        <f>IF(AND(A93&lt;&gt;"",B93&lt;&gt;""),IF(HOME!$M$15=1,Dictionary!A93,Dictionary!B93),"")</f>
        <v/>
      </c>
    </row>
    <row r="94" spans="1:3" x14ac:dyDescent="0.25">
      <c r="C94" s="109" t="str">
        <f>IF(AND(A94&lt;&gt;"",B94&lt;&gt;""),IF(HOME!$M$15=1,Dictionary!A94,Dictionary!B94),"")</f>
        <v/>
      </c>
    </row>
    <row r="95" spans="1:3" x14ac:dyDescent="0.25">
      <c r="A95" s="110" t="s">
        <v>110</v>
      </c>
      <c r="B95" s="110" t="s">
        <v>101</v>
      </c>
      <c r="C95" s="109" t="str">
        <f>IF(AND(A95&lt;&gt;"",B95&lt;&gt;""),IF(HOME!$M$15=1,Dictionary!A95,Dictionary!B95),"")</f>
        <v>Tragkonstruktion diskontinuerlich (z.B.Balken, Dachsparren, Stütze)</v>
      </c>
    </row>
    <row r="96" spans="1:3" x14ac:dyDescent="0.25">
      <c r="A96" s="110" t="s">
        <v>54</v>
      </c>
      <c r="B96" s="110" t="s">
        <v>102</v>
      </c>
      <c r="C96" s="109" t="str">
        <f>IF(AND(A96&lt;&gt;"",B96&lt;&gt;""),IF(HOME!$M$15=1,Dictionary!A96,Dictionary!B96),"")</f>
        <v>Tragkonstruktion kontinuerlich (z.B.Holzplatten)</v>
      </c>
    </row>
    <row r="97" spans="1:3" x14ac:dyDescent="0.25">
      <c r="A97" s="115" t="s">
        <v>127</v>
      </c>
      <c r="B97" s="115" t="s">
        <v>128</v>
      </c>
      <c r="C97" s="109" t="str">
        <f>IF(AND(A97&lt;&gt;"",B97&lt;&gt;""),IF(HOME!$M$15=1,Dictionary!A97,Dictionary!B97),"")</f>
        <v>Wand- oder Deckebekleidung (notwendiger Bestandteil der tragenden Holzkonstruktion</v>
      </c>
    </row>
    <row r="98" spans="1:3" x14ac:dyDescent="0.25">
      <c r="A98" s="110" t="s">
        <v>55</v>
      </c>
      <c r="B98" s="110" t="s">
        <v>105</v>
      </c>
      <c r="C98" s="109" t="str">
        <f>IF(AND(A98&lt;&gt;"",B98&lt;&gt;""),IF(HOME!$M$15=1,Dictionary!A98,Dictionary!B98),"")</f>
        <v>Fassadenverkleidung</v>
      </c>
    </row>
    <row r="99" spans="1:3" x14ac:dyDescent="0.25">
      <c r="A99" s="110" t="s">
        <v>24</v>
      </c>
      <c r="B99" s="110" t="s">
        <v>103</v>
      </c>
      <c r="C99" s="109" t="str">
        <f>IF(AND(A99&lt;&gt;"",B99&lt;&gt;""),IF(HOME!$M$15=1,Dictionary!A99,Dictionary!B99),"")</f>
        <v>Dämmstoffe (Paneele, Filze)</v>
      </c>
    </row>
    <row r="100" spans="1:3" x14ac:dyDescent="0.25">
      <c r="A100" s="110" t="s">
        <v>25</v>
      </c>
      <c r="B100" s="110" t="s">
        <v>104</v>
      </c>
      <c r="C100" s="109" t="str">
        <f>IF(AND(A100&lt;&gt;"",B100&lt;&gt;""),IF(HOME!$M$15=1,Dictionary!A100,Dictionary!B100),"")</f>
        <v>Einblas- und Schüttdämmstoffe</v>
      </c>
    </row>
    <row r="101" spans="1:3" x14ac:dyDescent="0.25">
      <c r="A101" s="110" t="s">
        <v>3</v>
      </c>
      <c r="B101" s="110" t="s">
        <v>3</v>
      </c>
      <c r="C101" s="109" t="str">
        <f>IF(AND(A101&lt;&gt;"",B101&lt;&gt;""),IF(HOME!$M$15=1,Dictionary!A101,Dictionary!B101),"")</f>
        <v>FSC CoC</v>
      </c>
    </row>
    <row r="102" spans="1:3" x14ac:dyDescent="0.25">
      <c r="A102" s="110" t="s">
        <v>4</v>
      </c>
      <c r="B102" s="110" t="s">
        <v>4</v>
      </c>
      <c r="C102" s="109" t="str">
        <f>IF(AND(A102&lt;&gt;"",B102&lt;&gt;""),IF(HOME!$M$15=1,Dictionary!A102,Dictionary!B102),"")</f>
        <v>PEFC CoC</v>
      </c>
    </row>
    <row r="103" spans="1:3" x14ac:dyDescent="0.25">
      <c r="A103" s="110" t="s">
        <v>106</v>
      </c>
      <c r="B103" s="110" t="s">
        <v>107</v>
      </c>
      <c r="C103" s="109" t="str">
        <f>IF(AND(A103&lt;&gt;"",B103&lt;&gt;""),IF(HOME!$M$15=1,Dictionary!A103,Dictionary!B103),"")</f>
        <v>gleichwertige Zertifikate</v>
      </c>
    </row>
    <row r="104" spans="1:3" x14ac:dyDescent="0.25">
      <c r="A104" s="110" t="s">
        <v>137</v>
      </c>
      <c r="B104" s="110" t="s">
        <v>139</v>
      </c>
      <c r="C104" s="109" t="str">
        <f>IF(AND(A104&lt;&gt;"",B104&lt;&gt;""),IF(HOME!$M$15=1,Dictionary!A104,Dictionary!B104),"")</f>
        <v>ja</v>
      </c>
    </row>
    <row r="105" spans="1:3" x14ac:dyDescent="0.25">
      <c r="A105" s="110" t="s">
        <v>138</v>
      </c>
      <c r="B105" s="110" t="s">
        <v>140</v>
      </c>
      <c r="C105" s="109" t="str">
        <f>IF(AND(A105&lt;&gt;"",B105&lt;&gt;""),IF(HOME!$M$15=1,Dictionary!A105,Dictionary!B105),"")</f>
        <v>nein</v>
      </c>
    </row>
    <row r="106" spans="1:3" x14ac:dyDescent="0.25">
      <c r="A106" s="110" t="s">
        <v>8</v>
      </c>
      <c r="B106" s="110" t="s">
        <v>1</v>
      </c>
      <c r="C106" s="109" t="str">
        <f>IF(AND(A106&lt;&gt;"",B106&lt;&gt;""),IF(HOME!$M$15=1,Dictionary!A106,Dictionary!B106),"")</f>
        <v xml:space="preserve">Bei Einreichung des Antrags auszufüllen </v>
      </c>
    </row>
    <row r="107" spans="1:3" x14ac:dyDescent="0.25">
      <c r="A107" s="110" t="s">
        <v>135</v>
      </c>
      <c r="B107" s="110" t="s">
        <v>136</v>
      </c>
      <c r="C107" s="109" t="str">
        <f>IF(AND(A107&lt;&gt;"",B107&lt;&gt;""),IF(HOME!$M$15=1,Dictionary!A107,Dictionary!B107),"")</f>
        <v>Nummer</v>
      </c>
    </row>
    <row r="108" spans="1:3" x14ac:dyDescent="0.25">
      <c r="A108" s="110" t="s">
        <v>146</v>
      </c>
      <c r="B108" s="110" t="s">
        <v>147</v>
      </c>
      <c r="C108" s="109" t="str">
        <f>IF(AND(A108&lt;&gt;"",B108&lt;&gt;""),IF(HOME!$M$15=1,Dictionary!A108,Dictionary!B108),"")</f>
        <v>Referenznummer Photos</v>
      </c>
    </row>
    <row r="109" spans="1:3" x14ac:dyDescent="0.25">
      <c r="C109" s="109" t="str">
        <f>IF(AND(A109&lt;&gt;"",B109&lt;&gt;""),IF(HOME!$M$15=1,Dictionary!A109,Dictionary!B109),"")</f>
        <v/>
      </c>
    </row>
    <row r="110" spans="1:3" x14ac:dyDescent="0.25">
      <c r="A110" s="110" t="s">
        <v>264</v>
      </c>
      <c r="B110" s="122" t="s">
        <v>265</v>
      </c>
      <c r="C110" s="109" t="str">
        <f>IF(AND(A110&lt;&gt;"",B110&lt;&gt;""),IF(HOME!$M$15=1,Dictionary!A110,Dictionary!B110),"")</f>
        <v>Verbaute Holzmasse (lutro) in kg /m² BGF</v>
      </c>
    </row>
    <row r="111" spans="1:3" x14ac:dyDescent="0.25">
      <c r="A111" s="110" t="s">
        <v>141</v>
      </c>
      <c r="B111" s="110" t="s">
        <v>142</v>
      </c>
      <c r="C111" s="109" t="str">
        <f>IF(AND(A111&lt;&gt;"",B111&lt;&gt;""),IF(HOME!$M$15=1,Dictionary!A111,Dictionary!B111),"")</f>
        <v>BGF (oberirdisch)[m²]</v>
      </c>
    </row>
    <row r="112" spans="1:3" x14ac:dyDescent="0.25">
      <c r="A112" s="110" t="s">
        <v>144</v>
      </c>
      <c r="B112" s="110" t="s">
        <v>145</v>
      </c>
      <c r="C112" s="109" t="str">
        <f>IF(AND(A112&lt;&gt;"",B112&lt;&gt;""),IF(HOME!$M$15=1,Dictionary!A112,Dictionary!B112),"")</f>
        <v>Unterschrift Bauleiter (bei der Endabrechnung)</v>
      </c>
    </row>
    <row r="113" spans="1:3" x14ac:dyDescent="0.25">
      <c r="C113" s="109" t="str">
        <f>IF(AND(A113&lt;&gt;"",B113&lt;&gt;""),IF(HOME!$M$15=1,Dictionary!A113,Dictionary!B113),"")</f>
        <v/>
      </c>
    </row>
    <row r="114" spans="1:3" x14ac:dyDescent="0.25">
      <c r="C114" s="109" t="str">
        <f>IF(AND(A114&lt;&gt;"",B114&lt;&gt;""),IF(HOME!$M$15=1,Dictionary!A114,Dictionary!B114),"")</f>
        <v/>
      </c>
    </row>
    <row r="115" spans="1:3" x14ac:dyDescent="0.25">
      <c r="A115" t="s">
        <v>206</v>
      </c>
      <c r="B115" s="125" t="s">
        <v>207</v>
      </c>
      <c r="C115" s="109" t="str">
        <f>IF(AND(A115&lt;&gt;"",B115&lt;&gt;""),IF(HOME!$M$15=1,Dictionary!A115,Dictionary!B115),"")</f>
        <v xml:space="preserve">Datensätze </v>
      </c>
    </row>
    <row r="116" spans="1:3" x14ac:dyDescent="0.25">
      <c r="A116" t="s">
        <v>208</v>
      </c>
      <c r="B116" s="125" t="s">
        <v>209</v>
      </c>
      <c r="C116" s="109" t="str">
        <f>IF(AND(A116&lt;&gt;"",B116&lt;&gt;""),IF(HOME!$M$15=1,Dictionary!A116,Dictionary!B116),"")</f>
        <v xml:space="preserve">Datensatz: 3.1.01 Nadelschnittholz - getrocknet (Durchschnitt DE)  </v>
      </c>
    </row>
    <row r="117" spans="1:3" x14ac:dyDescent="0.25">
      <c r="A117" t="s">
        <v>210</v>
      </c>
      <c r="B117" s="125" t="s">
        <v>211</v>
      </c>
      <c r="C117" s="109" t="str">
        <f>IF(AND(A117&lt;&gt;"",B117&lt;&gt;""),IF(HOME!$M$15=1,Dictionary!A117,Dictionary!B117),"")</f>
        <v xml:space="preserve">Datensatz: 3.1.02 Konstruktionsvollholz (Durchschnitt DE) </v>
      </c>
    </row>
    <row r="118" spans="1:3" x14ac:dyDescent="0.25">
      <c r="A118" t="s">
        <v>212</v>
      </c>
      <c r="B118" s="125" t="s">
        <v>213</v>
      </c>
      <c r="C118" s="109" t="str">
        <f>IF(AND(A118&lt;&gt;"",B118&lt;&gt;""),IF(HOME!$M$15=1,Dictionary!A118,Dictionary!B118),"")</f>
        <v xml:space="preserve">Datensatz: 3.1.03 Balkenschichtholz (Durchschnitt DE) </v>
      </c>
    </row>
    <row r="119" spans="1:3" x14ac:dyDescent="0.25">
      <c r="A119" t="s">
        <v>214</v>
      </c>
      <c r="B119" s="125" t="s">
        <v>215</v>
      </c>
      <c r="C119" s="109" t="str">
        <f>IF(AND(A119&lt;&gt;"",B119&lt;&gt;""),IF(HOME!$M$15=1,Dictionary!A119,Dictionary!B119),"")</f>
        <v xml:space="preserve">Datensatz: 3.1.04 Brettschichtholz - Standardformen (Durchschnitt DE) </v>
      </c>
    </row>
    <row r="120" spans="1:3" x14ac:dyDescent="0.25">
      <c r="A120" t="s">
        <v>216</v>
      </c>
      <c r="B120" s="125" t="s">
        <v>217</v>
      </c>
      <c r="C120" s="109" t="str">
        <f>IF(AND(A120&lt;&gt;"",B120&lt;&gt;""),IF(HOME!$M$15=1,Dictionary!A120,Dictionary!B120),"")</f>
        <v xml:space="preserve">Datensatz: 3.1.04 Brettschichtholz - Sonderformen (Durchschnitt DE) </v>
      </c>
    </row>
    <row r="121" spans="1:3" x14ac:dyDescent="0.25">
      <c r="A121" t="s">
        <v>218</v>
      </c>
      <c r="B121" s="125" t="s">
        <v>219</v>
      </c>
      <c r="C121" s="109" t="str">
        <f>IF(AND(A121&lt;&gt;"",B121&lt;&gt;""),IF(HOME!$M$15=1,Dictionary!A121,Dictionary!B121),"")</f>
        <v xml:space="preserve">Datensatz: 3.1.05 Brettsperrholz (Durchschnitt DE) </v>
      </c>
    </row>
    <row r="122" spans="1:3" x14ac:dyDescent="0.25">
      <c r="A122" t="s">
        <v>220</v>
      </c>
      <c r="B122" s="125" t="s">
        <v>221</v>
      </c>
      <c r="C122" s="109" t="str">
        <f>IF(AND(A122&lt;&gt;"",B122&lt;&gt;""),IF(HOME!$M$15=1,Dictionary!A122,Dictionary!B122),"")</f>
        <v xml:space="preserve">Datensatz: 3.1.01 Laubschnittholz - getrocknet (Durchschnitt DE) </v>
      </c>
    </row>
    <row r="123" spans="1:3" x14ac:dyDescent="0.25">
      <c r="A123"/>
      <c r="B123" s="125"/>
      <c r="C123" s="109" t="str">
        <f>IF(AND(A123&lt;&gt;"",B123&lt;&gt;""),IF(HOME!$M$15=1,Dictionary!A123,Dictionary!B123),"")</f>
        <v/>
      </c>
    </row>
    <row r="124" spans="1:3" x14ac:dyDescent="0.25">
      <c r="A124" t="s">
        <v>159</v>
      </c>
      <c r="B124" s="125" t="s">
        <v>159</v>
      </c>
      <c r="C124" s="109" t="str">
        <f>IF(AND(A124&lt;&gt;"",B124&lt;&gt;""),IF(HOME!$M$15=1,Dictionary!A124,Dictionary!B124),"")</f>
        <v xml:space="preserve"> </v>
      </c>
    </row>
    <row r="125" spans="1:3" x14ac:dyDescent="0.25">
      <c r="A125"/>
      <c r="B125" s="125"/>
      <c r="C125" s="109" t="str">
        <f>IF(AND(A125&lt;&gt;"",B125&lt;&gt;""),IF(HOME!$M$15=1,Dictionary!A125,Dictionary!B125),"")</f>
        <v/>
      </c>
    </row>
    <row r="126" spans="1:3" x14ac:dyDescent="0.25">
      <c r="A126" t="s">
        <v>222</v>
      </c>
      <c r="B126" s="125" t="s">
        <v>223</v>
      </c>
      <c r="C126" s="109" t="str">
        <f>IF(AND(A126&lt;&gt;"",B126&lt;&gt;""),IF(HOME!$M$15=1,Dictionary!A126,Dictionary!B126),"")</f>
        <v xml:space="preserve">Datensatz: 3.2.01 3- und 5-Schicht Massivholzplatte (Durchschnitt DE) </v>
      </c>
    </row>
    <row r="127" spans="1:3" x14ac:dyDescent="0.25">
      <c r="A127" t="s">
        <v>224</v>
      </c>
      <c r="B127" s="125" t="s">
        <v>225</v>
      </c>
      <c r="C127" s="109" t="str">
        <f>IF(AND(A127&lt;&gt;"",B127&lt;&gt;""),IF(HOME!$M$15=1,Dictionary!A127,Dictionary!B127),"")</f>
        <v xml:space="preserve">Datensatz: 3.2.02 Furniersperrholz (Durchschnitt DE) </v>
      </c>
    </row>
    <row r="128" spans="1:3" x14ac:dyDescent="0.25">
      <c r="A128" t="s">
        <v>226</v>
      </c>
      <c r="B128" s="125" t="s">
        <v>227</v>
      </c>
      <c r="C128" s="109" t="str">
        <f>IF(AND(A128&lt;&gt;"",B128&lt;&gt;""),IF(HOME!$M$15=1,Dictionary!A128,Dictionary!B128),"")</f>
        <v xml:space="preserve">Datensatz: 3.2.04 Oriented Strand Board (Durchschnitt DE) </v>
      </c>
    </row>
    <row r="129" spans="1:3" x14ac:dyDescent="0.25">
      <c r="A129" t="s">
        <v>228</v>
      </c>
      <c r="B129" s="125" t="s">
        <v>229</v>
      </c>
      <c r="C129" s="109" t="str">
        <f>IF(AND(A129&lt;&gt;"",B129&lt;&gt;""),IF(HOME!$M$15=1,Dictionary!A129,Dictionary!B129),"")</f>
        <v xml:space="preserve">Datensatz: 3.2.06 Röhrenspanplatte (Durchschnitt DE) </v>
      </c>
    </row>
    <row r="130" spans="1:3" x14ac:dyDescent="0.25">
      <c r="A130" t="s">
        <v>230</v>
      </c>
      <c r="B130" s="125" t="s">
        <v>231</v>
      </c>
      <c r="C130" s="109" t="str">
        <f>IF(AND(A130&lt;&gt;"",B130&lt;&gt;""),IF(HOME!$M$15=1,Dictionary!A130,Dictionary!B130),"")</f>
        <v xml:space="preserve">Datensatz: 3.2.06 Spanplatte - melaminbeschichtet (Durchschnitt DE) </v>
      </c>
    </row>
    <row r="131" spans="1:3" x14ac:dyDescent="0.25">
      <c r="A131" t="s">
        <v>232</v>
      </c>
      <c r="B131" s="125" t="s">
        <v>233</v>
      </c>
      <c r="C131" s="109" t="str">
        <f>IF(AND(A131&lt;&gt;"",B131&lt;&gt;""),IF(HOME!$M$15=1,Dictionary!A131,Dictionary!B131),"")</f>
        <v xml:space="preserve">Datensatz: 3.2.06 Spanplatte, roh (Durchschnitt DE) </v>
      </c>
    </row>
    <row r="132" spans="1:3" x14ac:dyDescent="0.25">
      <c r="A132" t="s">
        <v>234</v>
      </c>
      <c r="B132" s="125" t="s">
        <v>235</v>
      </c>
      <c r="C132" s="109" t="str">
        <f>IF(AND(A132&lt;&gt;"",B132&lt;&gt;""),IF(HOME!$M$15=1,Dictionary!A132,Dictionary!B132),"")</f>
        <v xml:space="preserve">Datensatz: 3.2.07 Mitteldichte Faserplatte (Durchschnitt DE) </v>
      </c>
    </row>
    <row r="133" spans="1:3" x14ac:dyDescent="0.25">
      <c r="A133" t="s">
        <v>236</v>
      </c>
      <c r="B133" s="125" t="s">
        <v>237</v>
      </c>
      <c r="C133" s="109" t="str">
        <f>IF(AND(A133&lt;&gt;"",B133&lt;&gt;""),IF(HOME!$M$15=1,Dictionary!A133,Dictionary!B133),"")</f>
        <v xml:space="preserve">Datensatz: 3.2.07 Hochdichte Faserplatte (Durchschnitt DE) </v>
      </c>
    </row>
    <row r="134" spans="1:3" x14ac:dyDescent="0.25">
      <c r="A134"/>
      <c r="B134" s="125"/>
      <c r="C134" s="109" t="str">
        <f>IF(AND(A134&lt;&gt;"",B134&lt;&gt;""),IF(HOME!$M$15=1,Dictionary!A134,Dictionary!B134),"")</f>
        <v/>
      </c>
    </row>
    <row r="135" spans="1:3" x14ac:dyDescent="0.25">
      <c r="A135" t="s">
        <v>159</v>
      </c>
      <c r="B135" s="125" t="s">
        <v>159</v>
      </c>
      <c r="C135" s="109" t="str">
        <f>IF(AND(A135&lt;&gt;"",B135&lt;&gt;""),IF(HOME!$M$15=1,Dictionary!A135,Dictionary!B135),"")</f>
        <v xml:space="preserve"> </v>
      </c>
    </row>
    <row r="136" spans="1:3" x14ac:dyDescent="0.25">
      <c r="A136"/>
      <c r="B136" s="125"/>
      <c r="C136" s="109" t="str">
        <f>IF(AND(A136&lt;&gt;"",B136&lt;&gt;""),IF(HOME!$M$15=1,Dictionary!A136,Dictionary!B136),"")</f>
        <v/>
      </c>
    </row>
    <row r="137" spans="1:3" x14ac:dyDescent="0.25">
      <c r="A137" t="s">
        <v>238</v>
      </c>
      <c r="B137" s="125" t="s">
        <v>239</v>
      </c>
      <c r="C137" s="109" t="str">
        <f>IF(AND(A137&lt;&gt;"",B137&lt;&gt;""),IF(HOME!$M$15=1,Dictionary!A137,Dictionary!B137),"")</f>
        <v xml:space="preserve">Datensatz: 2.7.01 Holzwolle-Leichtbauplatte  </v>
      </c>
    </row>
    <row r="138" spans="1:3" x14ac:dyDescent="0.25">
      <c r="A138" t="s">
        <v>240</v>
      </c>
      <c r="B138" s="125" t="s">
        <v>241</v>
      </c>
      <c r="C138" s="109" t="str">
        <f>IF(AND(A138&lt;&gt;"",B138&lt;&gt;""),IF(HOME!$M$15=1,Dictionary!A138,Dictionary!B138),"")</f>
        <v xml:space="preserve">Datensatz: 2.10.01 Holzfaserdämmstoff Trockenverfahren (Durchschnitt DE)  </v>
      </c>
    </row>
    <row r="139" spans="1:3" x14ac:dyDescent="0.25">
      <c r="A139" t="s">
        <v>242</v>
      </c>
      <c r="B139" s="125" t="s">
        <v>243</v>
      </c>
      <c r="C139" s="109" t="str">
        <f>IF(AND(A139&lt;&gt;"",B139&lt;&gt;""),IF(HOME!$M$15=1,Dictionary!A139,Dictionary!B139),"")</f>
        <v xml:space="preserve">Datensatz: 2.11.02 Zellulosefaserplatten  </v>
      </c>
    </row>
    <row r="140" spans="1:3" x14ac:dyDescent="0.25">
      <c r="A140" t="s">
        <v>244</v>
      </c>
      <c r="B140" s="125" t="s">
        <v>245</v>
      </c>
      <c r="C140" s="109" t="str">
        <f>IF(AND(A140&lt;&gt;"",B140&lt;&gt;""),IF(HOME!$M$15=1,Dictionary!A140,Dictionary!B140),"")</f>
        <v xml:space="preserve">Datensatz: 2.11.01 Zellulosefaser Einblas-Dämmstoff </v>
      </c>
    </row>
    <row r="141" spans="1:3" x14ac:dyDescent="0.25">
      <c r="A141" t="s">
        <v>246</v>
      </c>
      <c r="B141" s="125" t="s">
        <v>247</v>
      </c>
      <c r="C141" s="109" t="str">
        <f>IF(AND(A141&lt;&gt;"",B141&lt;&gt;""),IF(HOME!$M$15=1,Dictionary!A141,Dictionary!B141),"")</f>
        <v xml:space="preserve">Datensatz: 2.13.01 Hanfvlies/ 2.12.01 Flachsvlies </v>
      </c>
    </row>
    <row r="142" spans="1:3" x14ac:dyDescent="0.25">
      <c r="A142" t="s">
        <v>248</v>
      </c>
      <c r="B142" s="125" t="s">
        <v>249</v>
      </c>
      <c r="C142" s="109" t="str">
        <f>IF(AND(A142&lt;&gt;"",B142&lt;&gt;""),IF(HOME!$M$15=1,Dictionary!A142,Dictionary!B142),"")</f>
        <v xml:space="preserve">Datensatz: 2.9.01 Expandierter Kork </v>
      </c>
    </row>
    <row r="143" spans="1:3" x14ac:dyDescent="0.25">
      <c r="A143" t="s">
        <v>250</v>
      </c>
      <c r="B143" s="125" t="s">
        <v>251</v>
      </c>
      <c r="C143" s="109" t="str">
        <f>IF(AND(A143&lt;&gt;"",B143&lt;&gt;""),IF(HOME!$M$15=1,Dictionary!A143,Dictionary!B143),"")</f>
        <v xml:space="preserve">Datensatz: 2.23.01 FASBA e.V. Baustroh; 100 kg/m³ </v>
      </c>
    </row>
    <row r="144" spans="1:3" x14ac:dyDescent="0.25">
      <c r="C144" s="109" t="str">
        <f>IF(AND(A144&lt;&gt;"",B144&lt;&gt;""),IF(HOME!$M$15=1,Dictionary!A144,Dictionary!B144),"")</f>
        <v/>
      </c>
    </row>
    <row r="145" spans="3:3" x14ac:dyDescent="0.25">
      <c r="C145" s="109" t="str">
        <f>IF(AND(A145&lt;&gt;"",B145&lt;&gt;""),IF(HOME!$M$15=1,Dictionary!A145,Dictionary!B145),"")</f>
        <v/>
      </c>
    </row>
    <row r="146" spans="3:3" x14ac:dyDescent="0.25">
      <c r="C146" s="109" t="str">
        <f>IF(AND(A146&lt;&gt;"",B146&lt;&gt;""),IF(HOME!$M$15=1,Dictionary!A146,Dictionary!B146),"")</f>
        <v/>
      </c>
    </row>
    <row r="147" spans="3:3" x14ac:dyDescent="0.25">
      <c r="C147" s="109" t="str">
        <f>IF(AND(A147&lt;&gt;"",B147&lt;&gt;""),IF(HOME!$M$15=1,Dictionary!A147,Dictionary!B147),"")</f>
        <v/>
      </c>
    </row>
    <row r="148" spans="3:3" x14ac:dyDescent="0.25">
      <c r="C148" s="109" t="str">
        <f>IF(AND(A148&lt;&gt;"",B148&lt;&gt;""),IF(HOME!$M$15=1,Dictionary!A148,Dictionary!B148),"")</f>
        <v/>
      </c>
    </row>
    <row r="149" spans="3:3" x14ac:dyDescent="0.25">
      <c r="C149" s="109" t="str">
        <f>IF(AND(A149&lt;&gt;"",B149&lt;&gt;""),IF(HOME!$M$15=1,Dictionary!A149,Dictionary!B149),"")</f>
        <v/>
      </c>
    </row>
    <row r="150" spans="3:3" x14ac:dyDescent="0.25">
      <c r="C150" s="109" t="str">
        <f>IF(AND(A150&lt;&gt;"",B150&lt;&gt;""),IF(HOME!$M$15=1,Dictionary!A150,Dictionary!B150),"")</f>
        <v/>
      </c>
    </row>
    <row r="151" spans="3:3" x14ac:dyDescent="0.25">
      <c r="C151" s="109" t="str">
        <f>IF(AND(A151&lt;&gt;"",B151&lt;&gt;""),IF(HOME!$M$15=1,Dictionary!A151,Dictionary!B151),"")</f>
        <v/>
      </c>
    </row>
    <row r="152" spans="3:3" x14ac:dyDescent="0.25">
      <c r="C152" s="109" t="str">
        <f>IF(AND(A152&lt;&gt;"",B152&lt;&gt;""),IF(HOME!$M$15=1,Dictionary!A152,Dictionary!B152),"")</f>
        <v/>
      </c>
    </row>
    <row r="153" spans="3:3" x14ac:dyDescent="0.25">
      <c r="C153" s="109" t="str">
        <f>IF(AND(A153&lt;&gt;"",B153&lt;&gt;""),IF(HOME!$M$15=1,Dictionary!A153,Dictionary!B153),"")</f>
        <v/>
      </c>
    </row>
    <row r="154" spans="3:3" x14ac:dyDescent="0.25">
      <c r="C154" s="109" t="str">
        <f>IF(AND(A154&lt;&gt;"",B154&lt;&gt;""),IF(HOME!$M$15=1,Dictionary!A154,Dictionary!B154),"")</f>
        <v/>
      </c>
    </row>
    <row r="155" spans="3:3" x14ac:dyDescent="0.25">
      <c r="C155" s="109" t="str">
        <f>IF(AND(A155&lt;&gt;"",B155&lt;&gt;""),IF(HOME!$M$15=1,Dictionary!A155,Dictionary!B155),"")</f>
        <v/>
      </c>
    </row>
    <row r="156" spans="3:3" x14ac:dyDescent="0.25">
      <c r="C156" s="109" t="str">
        <f>IF(AND(A156&lt;&gt;"",B156&lt;&gt;""),IF(HOME!$M$15=1,Dictionary!A156,Dictionary!B156),"")</f>
        <v/>
      </c>
    </row>
    <row r="157" spans="3:3" x14ac:dyDescent="0.25">
      <c r="C157" s="109" t="str">
        <f>IF(AND(A157&lt;&gt;"",B157&lt;&gt;""),IF(HOME!$M$15=1,Dictionary!A157,Dictionary!B157),"")</f>
        <v/>
      </c>
    </row>
    <row r="158" spans="3:3" x14ac:dyDescent="0.25">
      <c r="C158" s="109" t="str">
        <f>IF(AND(A158&lt;&gt;"",B158&lt;&gt;""),IF(HOME!$M$15=1,Dictionary!A158,Dictionary!B158),"")</f>
        <v/>
      </c>
    </row>
    <row r="159" spans="3:3" x14ac:dyDescent="0.25">
      <c r="C159" s="109" t="str">
        <f>IF(AND(A159&lt;&gt;"",B159&lt;&gt;""),IF(HOME!$M$15=1,Dictionary!A159,Dictionary!B159),"")</f>
        <v/>
      </c>
    </row>
    <row r="160" spans="3:3" x14ac:dyDescent="0.25">
      <c r="C160" s="109" t="str">
        <f>IF(AND(A160&lt;&gt;"",B160&lt;&gt;""),IF(HOME!$M$15=1,Dictionary!A160,Dictionary!B160),"")</f>
        <v/>
      </c>
    </row>
    <row r="161" spans="3:3" x14ac:dyDescent="0.25">
      <c r="C161" s="109" t="str">
        <f>IF(AND(A161&lt;&gt;"",B161&lt;&gt;""),IF(HOME!$M$15=1,Dictionary!A161,Dictionary!B161),"")</f>
        <v/>
      </c>
    </row>
    <row r="162" spans="3:3" x14ac:dyDescent="0.25">
      <c r="C162" s="109" t="str">
        <f>IF(AND(A162&lt;&gt;"",B162&lt;&gt;""),IF(HOME!$M$15=1,Dictionary!A162,Dictionary!B162),"")</f>
        <v/>
      </c>
    </row>
    <row r="163" spans="3:3" x14ac:dyDescent="0.25">
      <c r="C163" s="109" t="str">
        <f>IF(AND(A163&lt;&gt;"",B163&lt;&gt;""),IF(HOME!$M$15=1,Dictionary!A163,Dictionary!B163),"")</f>
        <v/>
      </c>
    </row>
    <row r="164" spans="3:3" x14ac:dyDescent="0.25">
      <c r="C164" s="109" t="str">
        <f>IF(AND(A164&lt;&gt;"",B164&lt;&gt;""),IF(HOME!$M$15=1,Dictionary!A164,Dictionary!B164),"")</f>
        <v/>
      </c>
    </row>
    <row r="165" spans="3:3" x14ac:dyDescent="0.25">
      <c r="C165" s="109" t="str">
        <f>IF(AND(A165&lt;&gt;"",B165&lt;&gt;""),IF(HOME!$M$15=1,Dictionary!A165,Dictionary!B165),"")</f>
        <v/>
      </c>
    </row>
    <row r="166" spans="3:3" x14ac:dyDescent="0.25">
      <c r="C166" s="109" t="str">
        <f>IF(AND(A166&lt;&gt;"",B166&lt;&gt;""),IF(HOME!$M$15=1,Dictionary!A166,Dictionary!B166),"")</f>
        <v/>
      </c>
    </row>
    <row r="167" spans="3:3" x14ac:dyDescent="0.25">
      <c r="C167" s="109" t="str">
        <f>IF(AND(A167&lt;&gt;"",B167&lt;&gt;""),IF(HOME!$M$15=1,Dictionary!A167,Dictionary!B167),"")</f>
        <v/>
      </c>
    </row>
    <row r="168" spans="3:3" x14ac:dyDescent="0.25">
      <c r="C168" s="109" t="str">
        <f>IF(AND(A168&lt;&gt;"",B168&lt;&gt;""),IF(HOME!$M$15=1,Dictionary!A168,Dictionary!B168),"")</f>
        <v/>
      </c>
    </row>
    <row r="169" spans="3:3" x14ac:dyDescent="0.25">
      <c r="C169" s="109" t="str">
        <f>IF(AND(A169&lt;&gt;"",B169&lt;&gt;""),IF(HOME!$M$15=1,Dictionary!A169,Dictionary!B169),"")</f>
        <v/>
      </c>
    </row>
    <row r="170" spans="3:3" x14ac:dyDescent="0.25">
      <c r="C170" s="109" t="str">
        <f>IF(AND(A170&lt;&gt;"",B170&lt;&gt;""),IF(HOME!$M$15=1,Dictionary!A170,Dictionary!B170),"")</f>
        <v/>
      </c>
    </row>
    <row r="171" spans="3:3" x14ac:dyDescent="0.25">
      <c r="C171" s="109" t="str">
        <f>IF(AND(A171&lt;&gt;"",B171&lt;&gt;""),IF(HOME!$M$15=1,Dictionary!A171,Dictionary!B171),"")</f>
        <v/>
      </c>
    </row>
    <row r="172" spans="3:3" x14ac:dyDescent="0.25">
      <c r="C172" s="109" t="str">
        <f>IF(AND(A172&lt;&gt;"",B172&lt;&gt;""),IF(HOME!$M$15=1,Dictionary!A172,Dictionary!B172),"")</f>
        <v/>
      </c>
    </row>
    <row r="173" spans="3:3" x14ac:dyDescent="0.25">
      <c r="C173" s="109" t="str">
        <f>IF(AND(A173&lt;&gt;"",B173&lt;&gt;""),IF(HOME!$M$15=1,Dictionary!A173,Dictionary!B173),"")</f>
        <v/>
      </c>
    </row>
    <row r="174" spans="3:3" x14ac:dyDescent="0.25">
      <c r="C174" s="109" t="str">
        <f>IF(AND(A174&lt;&gt;"",B174&lt;&gt;""),IF(HOME!$M$15=1,Dictionary!A174,Dictionary!B174),"")</f>
        <v/>
      </c>
    </row>
    <row r="175" spans="3:3" x14ac:dyDescent="0.25">
      <c r="C175" s="109" t="str">
        <f>IF(AND(A175&lt;&gt;"",B175&lt;&gt;""),IF(HOME!$M$15=1,Dictionary!A175,Dictionary!B175),"")</f>
        <v/>
      </c>
    </row>
    <row r="176" spans="3:3" x14ac:dyDescent="0.25">
      <c r="C176" s="109" t="str">
        <f>IF(AND(A176&lt;&gt;"",B176&lt;&gt;""),IF(HOME!$M$15=1,Dictionary!A176,Dictionary!B176),"")</f>
        <v/>
      </c>
    </row>
    <row r="177" spans="3:3" x14ac:dyDescent="0.25">
      <c r="C177" s="109" t="str">
        <f>IF(AND(A177&lt;&gt;"",B177&lt;&gt;""),IF(HOME!$M$15=1,Dictionary!A177,Dictionary!B177),"")</f>
        <v/>
      </c>
    </row>
    <row r="178" spans="3:3" x14ac:dyDescent="0.25">
      <c r="C178" s="109" t="str">
        <f>IF(AND(A178&lt;&gt;"",B178&lt;&gt;""),IF(HOME!$M$15=1,Dictionary!A178,Dictionary!B178),"")</f>
        <v/>
      </c>
    </row>
    <row r="179" spans="3:3" x14ac:dyDescent="0.25">
      <c r="C179" s="109" t="str">
        <f>IF(AND(A179&lt;&gt;"",B179&lt;&gt;""),IF(HOME!$M$15=1,Dictionary!A179,Dictionary!B179),"")</f>
        <v/>
      </c>
    </row>
    <row r="180" spans="3:3" x14ac:dyDescent="0.25">
      <c r="C180" s="109" t="str">
        <f>IF(AND(A180&lt;&gt;"",B180&lt;&gt;""),IF(HOME!$M$15=1,Dictionary!A180,Dictionary!B180),"")</f>
        <v/>
      </c>
    </row>
    <row r="181" spans="3:3" x14ac:dyDescent="0.25">
      <c r="C181" s="109" t="str">
        <f>IF(AND(A181&lt;&gt;"",B181&lt;&gt;""),IF(HOME!$M$15=1,Dictionary!A181,Dictionary!B181),"")</f>
        <v/>
      </c>
    </row>
    <row r="182" spans="3:3" x14ac:dyDescent="0.25">
      <c r="C182" s="109" t="str">
        <f>IF(AND(A182&lt;&gt;"",B182&lt;&gt;""),IF(HOME!$M$15=1,Dictionary!A182,Dictionary!B182),"")</f>
        <v/>
      </c>
    </row>
    <row r="183" spans="3:3" x14ac:dyDescent="0.25">
      <c r="C183" s="109" t="str">
        <f>IF(AND(A183&lt;&gt;"",B183&lt;&gt;""),IF(HOME!$M$15=1,Dictionary!A183,Dictionary!B183),"")</f>
        <v/>
      </c>
    </row>
    <row r="184" spans="3:3" x14ac:dyDescent="0.25">
      <c r="C184" s="109" t="str">
        <f>IF(AND(A184&lt;&gt;"",B184&lt;&gt;""),IF(HOME!$M$15=1,Dictionary!A184,Dictionary!B184),"")</f>
        <v/>
      </c>
    </row>
    <row r="185" spans="3:3" x14ac:dyDescent="0.25">
      <c r="C185" s="109" t="str">
        <f>IF(AND(A185&lt;&gt;"",B185&lt;&gt;""),IF(HOME!$M$15=1,Dictionary!A185,Dictionary!B185),"")</f>
        <v/>
      </c>
    </row>
    <row r="186" spans="3:3" x14ac:dyDescent="0.25">
      <c r="C186" s="109" t="str">
        <f>IF(AND(A186&lt;&gt;"",B186&lt;&gt;""),IF(HOME!$M$15=1,Dictionary!A186,Dictionary!B186),"")</f>
        <v/>
      </c>
    </row>
    <row r="187" spans="3:3" x14ac:dyDescent="0.25">
      <c r="C187" s="109" t="str">
        <f>IF(AND(A187&lt;&gt;"",B187&lt;&gt;""),IF(HOME!$M$15=1,Dictionary!A187,Dictionary!B187),"")</f>
        <v/>
      </c>
    </row>
    <row r="188" spans="3:3" x14ac:dyDescent="0.25">
      <c r="C188" s="109" t="str">
        <f>IF(AND(A188&lt;&gt;"",B188&lt;&gt;""),IF(HOME!$M$15=1,Dictionary!A188,Dictionary!B188),"")</f>
        <v/>
      </c>
    </row>
    <row r="189" spans="3:3" x14ac:dyDescent="0.25">
      <c r="C189" s="109" t="str">
        <f>IF(AND(A189&lt;&gt;"",B189&lt;&gt;""),IF(HOME!$M$15=1,Dictionary!A189,Dictionary!B189),"")</f>
        <v/>
      </c>
    </row>
    <row r="190" spans="3:3" x14ac:dyDescent="0.25">
      <c r="C190" s="109" t="str">
        <f>IF(AND(A190&lt;&gt;"",B190&lt;&gt;""),IF(HOME!$M$15=1,Dictionary!A190,Dictionary!B190),"")</f>
        <v/>
      </c>
    </row>
    <row r="191" spans="3:3" x14ac:dyDescent="0.25">
      <c r="C191" s="109" t="str">
        <f>IF(AND(A191&lt;&gt;"",B191&lt;&gt;""),IF(HOME!$M$15=1,Dictionary!A191,Dictionary!B191),"")</f>
        <v/>
      </c>
    </row>
    <row r="192" spans="3:3" x14ac:dyDescent="0.25">
      <c r="C192" s="109" t="str">
        <f>IF(AND(A192&lt;&gt;"",B192&lt;&gt;""),IF(HOME!$M$15=1,Dictionary!A192,Dictionary!B192),"")</f>
        <v/>
      </c>
    </row>
    <row r="193" spans="3:3" x14ac:dyDescent="0.25">
      <c r="C193" s="109" t="str">
        <f>IF(AND(A193&lt;&gt;"",B193&lt;&gt;""),IF(HOME!$M$15=1,Dictionary!A193,Dictionary!B193),"")</f>
        <v/>
      </c>
    </row>
    <row r="194" spans="3:3" x14ac:dyDescent="0.25">
      <c r="C194" s="109" t="str">
        <f>IF(AND(A194&lt;&gt;"",B194&lt;&gt;""),IF(HOME!$M$15=1,Dictionary!A194,Dictionary!B194),"")</f>
        <v/>
      </c>
    </row>
    <row r="195" spans="3:3" x14ac:dyDescent="0.25">
      <c r="C195" s="109" t="str">
        <f>IF(AND(A195&lt;&gt;"",B195&lt;&gt;""),IF(HOME!$M$15=1,Dictionary!A195,Dictionary!B195),"")</f>
        <v/>
      </c>
    </row>
    <row r="196" spans="3:3" x14ac:dyDescent="0.25">
      <c r="C196" s="109" t="str">
        <f>IF(AND(A196&lt;&gt;"",B196&lt;&gt;""),IF(HOME!$M$15=1,Dictionary!A196,Dictionary!B196),"")</f>
        <v/>
      </c>
    </row>
    <row r="197" spans="3:3" x14ac:dyDescent="0.25">
      <c r="C197" s="109" t="str">
        <f>IF(AND(A197&lt;&gt;"",B197&lt;&gt;""),IF(HOME!$M$15=1,Dictionary!A197,Dictionary!B197),"")</f>
        <v/>
      </c>
    </row>
    <row r="198" spans="3:3" x14ac:dyDescent="0.25">
      <c r="C198" s="109" t="str">
        <f>IF(AND(A198&lt;&gt;"",B198&lt;&gt;""),IF(HOME!$M$15=1,Dictionary!A198,Dictionary!B198),"")</f>
        <v/>
      </c>
    </row>
    <row r="199" spans="3:3" x14ac:dyDescent="0.25">
      <c r="C199" s="109" t="str">
        <f>IF(AND(A199&lt;&gt;"",B199&lt;&gt;""),IF(HOME!$M$15=1,Dictionary!A199,Dictionary!B199),"")</f>
        <v/>
      </c>
    </row>
    <row r="200" spans="3:3" x14ac:dyDescent="0.25">
      <c r="C200" s="109" t="str">
        <f>IF(AND(A200&lt;&gt;"",B200&lt;&gt;""),IF(HOME!$M$15=1,Dictionary!A200,Dictionary!B200),"")</f>
        <v/>
      </c>
    </row>
    <row r="201" spans="3:3" x14ac:dyDescent="0.25">
      <c r="C201" s="109" t="str">
        <f>IF(AND(A201&lt;&gt;"",B201&lt;&gt;""),IF(HOME!$M$15=1,Dictionary!A201,Dictionary!B201),"")</f>
        <v/>
      </c>
    </row>
    <row r="202" spans="3:3" x14ac:dyDescent="0.25">
      <c r="C202" s="109" t="str">
        <f>IF(AND(A202&lt;&gt;"",B202&lt;&gt;""),IF(HOME!$M$15=1,Dictionary!A202,Dictionary!B202),"")</f>
        <v/>
      </c>
    </row>
    <row r="203" spans="3:3" x14ac:dyDescent="0.25">
      <c r="C203" s="109" t="str">
        <f>IF(AND(A203&lt;&gt;"",B203&lt;&gt;""),IF(HOME!$M$15=1,Dictionary!A203,Dictionary!B203),"")</f>
        <v/>
      </c>
    </row>
    <row r="204" spans="3:3" x14ac:dyDescent="0.25">
      <c r="C204" s="109" t="str">
        <f>IF(AND(A204&lt;&gt;"",B204&lt;&gt;""),IF(HOME!$M$15=1,Dictionary!A204,Dictionary!B204),"")</f>
        <v/>
      </c>
    </row>
    <row r="205" spans="3:3" x14ac:dyDescent="0.25">
      <c r="C205" s="109" t="str">
        <f>IF(AND(A205&lt;&gt;"",B205&lt;&gt;""),IF(HOME!$M$15=1,Dictionary!A205,Dictionary!B205),"")</f>
        <v/>
      </c>
    </row>
    <row r="206" spans="3:3" x14ac:dyDescent="0.25">
      <c r="C206" s="109" t="str">
        <f>IF(AND(A206&lt;&gt;"",B206&lt;&gt;""),IF(HOME!$M$15=1,Dictionary!A206,Dictionary!B206),"")</f>
        <v/>
      </c>
    </row>
    <row r="207" spans="3:3" x14ac:dyDescent="0.25">
      <c r="C207" s="109" t="str">
        <f>IF(AND(A207&lt;&gt;"",B207&lt;&gt;""),IF(HOME!$M$15=1,Dictionary!A207,Dictionary!B207),"")</f>
        <v/>
      </c>
    </row>
    <row r="208" spans="3:3" x14ac:dyDescent="0.25">
      <c r="C208" s="109" t="str">
        <f>IF(AND(A208&lt;&gt;"",B208&lt;&gt;""),IF(HOME!$M$15=1,Dictionary!A208,Dictionary!B208),"")</f>
        <v/>
      </c>
    </row>
    <row r="209" spans="3:3" x14ac:dyDescent="0.25">
      <c r="C209" s="109" t="str">
        <f>IF(AND(A209&lt;&gt;"",B209&lt;&gt;""),IF(HOME!$M$15=1,Dictionary!A209,Dictionary!B209),"")</f>
        <v/>
      </c>
    </row>
    <row r="210" spans="3:3" x14ac:dyDescent="0.25">
      <c r="C210" s="109" t="str">
        <f>IF(AND(A210&lt;&gt;"",B210&lt;&gt;""),IF(HOME!$M$15=1,Dictionary!A210,Dictionary!B210),"")</f>
        <v/>
      </c>
    </row>
    <row r="211" spans="3:3" x14ac:dyDescent="0.25">
      <c r="C211" s="109" t="str">
        <f>IF(AND(A211&lt;&gt;"",B211&lt;&gt;""),IF(HOME!$M$15=1,Dictionary!A211,Dictionary!B211),"")</f>
        <v/>
      </c>
    </row>
    <row r="212" spans="3:3" x14ac:dyDescent="0.25">
      <c r="C212" s="109" t="str">
        <f>IF(AND(A212&lt;&gt;"",B212&lt;&gt;""),IF(HOME!$M$15=1,Dictionary!A212,Dictionary!B212),"")</f>
        <v/>
      </c>
    </row>
    <row r="213" spans="3:3" x14ac:dyDescent="0.25">
      <c r="C213" s="109" t="str">
        <f>IF(AND(A213&lt;&gt;"",B213&lt;&gt;""),IF(HOME!$M$15=1,Dictionary!A213,Dictionary!B213),"")</f>
        <v/>
      </c>
    </row>
    <row r="214" spans="3:3" x14ac:dyDescent="0.25">
      <c r="C214" s="109" t="str">
        <f>IF(AND(A214&lt;&gt;"",B214&lt;&gt;""),IF(HOME!$M$15=1,Dictionary!A214,Dictionary!B214),"")</f>
        <v/>
      </c>
    </row>
    <row r="215" spans="3:3" x14ac:dyDescent="0.25">
      <c r="C215" s="109" t="str">
        <f>IF(AND(A215&lt;&gt;"",B215&lt;&gt;""),IF(HOME!$M$15=1,Dictionary!A215,Dictionary!B215),"")</f>
        <v/>
      </c>
    </row>
    <row r="216" spans="3:3" x14ac:dyDescent="0.25">
      <c r="C216" s="109" t="str">
        <f>IF(AND(A216&lt;&gt;"",B216&lt;&gt;""),IF(HOME!$M$15=1,Dictionary!A216,Dictionary!B216),"")</f>
        <v/>
      </c>
    </row>
    <row r="217" spans="3:3" x14ac:dyDescent="0.25">
      <c r="C217" s="109" t="str">
        <f>IF(AND(A217&lt;&gt;"",B217&lt;&gt;""),IF(HOME!$M$15=1,Dictionary!A217,Dictionary!B217),"")</f>
        <v/>
      </c>
    </row>
    <row r="218" spans="3:3" x14ac:dyDescent="0.25">
      <c r="C218" s="109" t="str">
        <f>IF(AND(A218&lt;&gt;"",B218&lt;&gt;""),IF(HOME!$M$15=1,Dictionary!A218,Dictionary!B218),"")</f>
        <v/>
      </c>
    </row>
    <row r="219" spans="3:3" x14ac:dyDescent="0.25">
      <c r="C219" s="109" t="str">
        <f>IF(AND(A219&lt;&gt;"",B219&lt;&gt;""),IF(HOME!$M$15=1,Dictionary!A219,Dictionary!B219),"")</f>
        <v/>
      </c>
    </row>
    <row r="220" spans="3:3" x14ac:dyDescent="0.25">
      <c r="C220" s="109" t="str">
        <f>IF(AND(A220&lt;&gt;"",B220&lt;&gt;""),IF(HOME!$M$15=1,Dictionary!A220,Dictionary!B220),"")</f>
        <v/>
      </c>
    </row>
    <row r="221" spans="3:3" x14ac:dyDescent="0.25">
      <c r="C221" s="109" t="str">
        <f>IF(AND(A221&lt;&gt;"",B221&lt;&gt;""),IF(HOME!$M$15=1,Dictionary!A221,Dictionary!B221),"")</f>
        <v/>
      </c>
    </row>
    <row r="222" spans="3:3" x14ac:dyDescent="0.25">
      <c r="C222" s="109" t="str">
        <f>IF(AND(A222&lt;&gt;"",B222&lt;&gt;""),IF(HOME!$M$15=1,Dictionary!A222,Dictionary!B222),"")</f>
        <v/>
      </c>
    </row>
    <row r="223" spans="3:3" x14ac:dyDescent="0.25">
      <c r="C223" s="109" t="str">
        <f>IF(AND(A223&lt;&gt;"",B223&lt;&gt;""),IF(HOME!$M$15=1,Dictionary!A223,Dictionary!B223),"")</f>
        <v/>
      </c>
    </row>
    <row r="224" spans="3:3" x14ac:dyDescent="0.25">
      <c r="C224" s="109" t="str">
        <f>IF(AND(A224&lt;&gt;"",B224&lt;&gt;""),IF(HOME!$M$15=1,Dictionary!A224,Dictionary!B224),"")</f>
        <v/>
      </c>
    </row>
    <row r="225" spans="3:3" x14ac:dyDescent="0.25">
      <c r="C225" s="109" t="str">
        <f>IF(AND(A225&lt;&gt;"",B225&lt;&gt;""),IF(HOME!$M$15=1,Dictionary!A225,Dictionary!B225),"")</f>
        <v/>
      </c>
    </row>
    <row r="226" spans="3:3" x14ac:dyDescent="0.25">
      <c r="C226" s="109" t="str">
        <f>IF(AND(A226&lt;&gt;"",B226&lt;&gt;""),IF(HOME!$M$15=1,Dictionary!A226,Dictionary!B226),"")</f>
        <v/>
      </c>
    </row>
    <row r="227" spans="3:3" x14ac:dyDescent="0.25">
      <c r="C227" s="109" t="str">
        <f>IF(AND(A227&lt;&gt;"",B227&lt;&gt;""),IF(HOME!$M$15=1,Dictionary!A227,Dictionary!B227),"")</f>
        <v/>
      </c>
    </row>
    <row r="228" spans="3:3" x14ac:dyDescent="0.25">
      <c r="C228" s="109" t="str">
        <f>IF(AND(A228&lt;&gt;"",B228&lt;&gt;""),IF(HOME!$M$15=1,Dictionary!A228,Dictionary!B228),"")</f>
        <v/>
      </c>
    </row>
    <row r="229" spans="3:3" x14ac:dyDescent="0.25">
      <c r="C229" s="109" t="str">
        <f>IF(AND(A229&lt;&gt;"",B229&lt;&gt;""),IF(HOME!$M$15=1,Dictionary!A229,Dictionary!B229),"")</f>
        <v/>
      </c>
    </row>
    <row r="230" spans="3:3" x14ac:dyDescent="0.25">
      <c r="C230" s="109" t="str">
        <f>IF(AND(A230&lt;&gt;"",B230&lt;&gt;""),IF(HOME!$M$15=1,Dictionary!A230,Dictionary!B230),"")</f>
        <v/>
      </c>
    </row>
    <row r="231" spans="3:3" x14ac:dyDescent="0.25">
      <c r="C231" s="109" t="str">
        <f>IF(AND(A231&lt;&gt;"",B231&lt;&gt;""),IF(HOME!$M$15=1,Dictionary!A231,Dictionary!B231),"")</f>
        <v/>
      </c>
    </row>
    <row r="232" spans="3:3" x14ac:dyDescent="0.25">
      <c r="C232" s="109" t="str">
        <f>IF(AND(A232&lt;&gt;"",B232&lt;&gt;""),IF(HOME!$M$15=1,Dictionary!A232,Dictionary!B232),"")</f>
        <v/>
      </c>
    </row>
    <row r="233" spans="3:3" x14ac:dyDescent="0.25">
      <c r="C233" s="109" t="str">
        <f>IF(AND(A233&lt;&gt;"",B233&lt;&gt;""),IF(HOME!$M$15=1,Dictionary!A233,Dictionary!B233),"")</f>
        <v/>
      </c>
    </row>
    <row r="234" spans="3:3" x14ac:dyDescent="0.25">
      <c r="C234" s="109" t="str">
        <f>IF(AND(A234&lt;&gt;"",B234&lt;&gt;""),IF(HOME!$M$15=1,Dictionary!A234,Dictionary!B234),"")</f>
        <v/>
      </c>
    </row>
    <row r="235" spans="3:3" x14ac:dyDescent="0.25">
      <c r="C235" s="109" t="str">
        <f>IF(AND(A235&lt;&gt;"",B235&lt;&gt;""),IF(HOME!$M$15=1,Dictionary!A235,Dictionary!B235),"")</f>
        <v/>
      </c>
    </row>
    <row r="236" spans="3:3" x14ac:dyDescent="0.25">
      <c r="C236" s="109" t="str">
        <f>IF(AND(A236&lt;&gt;"",B236&lt;&gt;""),IF(HOME!$M$15=1,Dictionary!A236,Dictionary!B236),"")</f>
        <v/>
      </c>
    </row>
    <row r="237" spans="3:3" x14ac:dyDescent="0.25">
      <c r="C237" s="109" t="str">
        <f>IF(AND(A237&lt;&gt;"",B237&lt;&gt;""),IF(HOME!$M$15=1,Dictionary!A237,Dictionary!B237),"")</f>
        <v/>
      </c>
    </row>
    <row r="238" spans="3:3" x14ac:dyDescent="0.25">
      <c r="C238" s="109" t="str">
        <f>IF(AND(A238&lt;&gt;"",B238&lt;&gt;""),IF(HOME!$M$15=1,Dictionary!A238,Dictionary!B238),"")</f>
        <v/>
      </c>
    </row>
    <row r="239" spans="3:3" x14ac:dyDescent="0.25">
      <c r="C239" s="109" t="str">
        <f>IF(AND(A239&lt;&gt;"",B239&lt;&gt;""),IF(HOME!$M$15=1,Dictionary!A239,Dictionary!B239),"")</f>
        <v/>
      </c>
    </row>
    <row r="240" spans="3:3" x14ac:dyDescent="0.25">
      <c r="C240" s="109" t="str">
        <f>IF(AND(A240&lt;&gt;"",B240&lt;&gt;""),IF(HOME!$M$15=1,Dictionary!A240,Dictionary!B240),"")</f>
        <v/>
      </c>
    </row>
    <row r="241" spans="3:3" x14ac:dyDescent="0.25">
      <c r="C241" s="109" t="str">
        <f>IF(AND(A241&lt;&gt;"",B241&lt;&gt;""),IF(HOME!$M$15=1,Dictionary!A241,Dictionary!B241),"")</f>
        <v/>
      </c>
    </row>
    <row r="242" spans="3:3" x14ac:dyDescent="0.25">
      <c r="C242" s="109" t="str">
        <f>IF(AND(A242&lt;&gt;"",B242&lt;&gt;""),IF(HOME!$M$15=1,Dictionary!A242,Dictionary!B242),"")</f>
        <v/>
      </c>
    </row>
    <row r="243" spans="3:3" x14ac:dyDescent="0.25">
      <c r="C243" s="109" t="str">
        <f>IF(AND(A243&lt;&gt;"",B243&lt;&gt;""),IF(HOME!$M$15=1,Dictionary!A243,Dictionary!B243),"")</f>
        <v/>
      </c>
    </row>
    <row r="244" spans="3:3" x14ac:dyDescent="0.25">
      <c r="C244" s="109" t="str">
        <f>IF(AND(A244&lt;&gt;"",B244&lt;&gt;""),IF(HOME!$M$15=1,Dictionary!A244,Dictionary!B244),"")</f>
        <v/>
      </c>
    </row>
    <row r="245" spans="3:3" x14ac:dyDescent="0.25">
      <c r="C245" s="109" t="str">
        <f>IF(AND(A245&lt;&gt;"",B245&lt;&gt;""),IF(HOME!$M$15=1,Dictionary!A245,Dictionary!B245),"")</f>
        <v/>
      </c>
    </row>
    <row r="246" spans="3:3" x14ac:dyDescent="0.25">
      <c r="C246" s="109" t="str">
        <f>IF(AND(A246&lt;&gt;"",B246&lt;&gt;""),IF(HOME!$M$15=1,Dictionary!A246,Dictionary!B246),"")</f>
        <v/>
      </c>
    </row>
    <row r="247" spans="3:3" x14ac:dyDescent="0.25">
      <c r="C247" s="109" t="str">
        <f>IF(AND(A247&lt;&gt;"",B247&lt;&gt;""),IF(HOME!$M$15=1,Dictionary!A247,Dictionary!B247),"")</f>
        <v/>
      </c>
    </row>
    <row r="248" spans="3:3" x14ac:dyDescent="0.25">
      <c r="C248" s="109" t="str">
        <f>IF(AND(A248&lt;&gt;"",B248&lt;&gt;""),IF(HOME!$M$15=1,Dictionary!A248,Dictionary!B248),"")</f>
        <v/>
      </c>
    </row>
    <row r="249" spans="3:3" x14ac:dyDescent="0.25">
      <c r="C249" s="109" t="str">
        <f>IF(AND(A249&lt;&gt;"",B249&lt;&gt;""),IF(HOME!$M$15=1,Dictionary!A249,Dictionary!B249),"")</f>
        <v/>
      </c>
    </row>
    <row r="250" spans="3:3" x14ac:dyDescent="0.25">
      <c r="C250" s="109" t="str">
        <f>IF(AND(A250&lt;&gt;"",B250&lt;&gt;""),IF(HOME!$M$15=1,Dictionary!A250,Dictionary!B250),"")</f>
        <v/>
      </c>
    </row>
    <row r="251" spans="3:3" x14ac:dyDescent="0.25">
      <c r="C251" s="109" t="str">
        <f>IF(AND(A251&lt;&gt;"",B251&lt;&gt;""),IF(HOME!$M$15=1,Dictionary!A251,Dictionary!B251),"")</f>
        <v/>
      </c>
    </row>
    <row r="252" spans="3:3" x14ac:dyDescent="0.25">
      <c r="C252" s="109" t="str">
        <f>IF(AND(A252&lt;&gt;"",B252&lt;&gt;""),IF(HOME!$M$15=1,Dictionary!A252,Dictionary!B252),"")</f>
        <v/>
      </c>
    </row>
    <row r="253" spans="3:3" x14ac:dyDescent="0.25">
      <c r="C253" s="109" t="str">
        <f>IF(AND(A253&lt;&gt;"",B253&lt;&gt;""),IF(HOME!$M$15=1,Dictionary!A253,Dictionary!B253),"")</f>
        <v/>
      </c>
    </row>
    <row r="254" spans="3:3" x14ac:dyDescent="0.25">
      <c r="C254" s="109" t="str">
        <f>IF(AND(A254&lt;&gt;"",B254&lt;&gt;""),IF(HOME!$M$15=1,Dictionary!A254,Dictionary!B254),"")</f>
        <v/>
      </c>
    </row>
    <row r="255" spans="3:3" x14ac:dyDescent="0.25">
      <c r="C255" s="109" t="str">
        <f>IF(AND(A255&lt;&gt;"",B255&lt;&gt;""),IF(HOME!$M$15=1,Dictionary!A255,Dictionary!B255),"")</f>
        <v/>
      </c>
    </row>
    <row r="256" spans="3:3" x14ac:dyDescent="0.25">
      <c r="C256" s="109" t="str">
        <f>IF(AND(A256&lt;&gt;"",B256&lt;&gt;""),IF(HOME!$M$15=1,Dictionary!A256,Dictionary!B256),"")</f>
        <v/>
      </c>
    </row>
    <row r="257" spans="3:3" x14ac:dyDescent="0.25">
      <c r="C257" s="109" t="str">
        <f>IF(AND(A257&lt;&gt;"",B257&lt;&gt;""),IF(HOME!$M$15=1,Dictionary!A257,Dictionary!B257),"")</f>
        <v/>
      </c>
    </row>
    <row r="258" spans="3:3" x14ac:dyDescent="0.25">
      <c r="C258" s="109" t="str">
        <f>IF(AND(A258&lt;&gt;"",B258&lt;&gt;""),IF(HOME!$M$15=1,Dictionary!A258,Dictionary!B258),"")</f>
        <v/>
      </c>
    </row>
    <row r="259" spans="3:3" x14ac:dyDescent="0.25">
      <c r="C259" s="109" t="str">
        <f>IF(AND(A259&lt;&gt;"",B259&lt;&gt;""),IF(HOME!$M$15=1,Dictionary!A259,Dictionary!B259),"")</f>
        <v/>
      </c>
    </row>
    <row r="260" spans="3:3" x14ac:dyDescent="0.25">
      <c r="C260" s="109" t="str">
        <f>IF(AND(A260&lt;&gt;"",B260&lt;&gt;""),IF(HOME!$M$15=1,Dictionary!A260,Dictionary!B260),"")</f>
        <v/>
      </c>
    </row>
    <row r="261" spans="3:3" x14ac:dyDescent="0.25">
      <c r="C261" s="109" t="str">
        <f>IF(AND(A261&lt;&gt;"",B261&lt;&gt;""),IF(HOME!$M$15=1,Dictionary!A261,Dictionary!B261),"")</f>
        <v/>
      </c>
    </row>
    <row r="262" spans="3:3" x14ac:dyDescent="0.25">
      <c r="C262" s="109" t="str">
        <f>IF(AND(A262&lt;&gt;"",B262&lt;&gt;""),IF(HOME!$M$15=1,Dictionary!A262,Dictionary!B262),"")</f>
        <v/>
      </c>
    </row>
    <row r="263" spans="3:3" x14ac:dyDescent="0.25">
      <c r="C263" s="109" t="str">
        <f>IF(AND(A263&lt;&gt;"",B263&lt;&gt;""),IF(HOME!$M$15=1,Dictionary!A263,Dictionary!B263),"")</f>
        <v/>
      </c>
    </row>
    <row r="264" spans="3:3" x14ac:dyDescent="0.25">
      <c r="C264" s="109" t="str">
        <f>IF(AND(A264&lt;&gt;"",B264&lt;&gt;""),IF(HOME!$M$15=1,Dictionary!A264,Dictionary!B264),"")</f>
        <v/>
      </c>
    </row>
    <row r="265" spans="3:3" x14ac:dyDescent="0.25">
      <c r="C265" s="109" t="str">
        <f>IF(AND(A265&lt;&gt;"",B265&lt;&gt;""),IF(HOME!$M$15=1,Dictionary!A265,Dictionary!B265),"")</f>
        <v/>
      </c>
    </row>
    <row r="266" spans="3:3" x14ac:dyDescent="0.25">
      <c r="C266" s="109" t="str">
        <f>IF(AND(A266&lt;&gt;"",B266&lt;&gt;""),IF(HOME!$M$15=1,Dictionary!A266,Dictionary!B266),"")</f>
        <v/>
      </c>
    </row>
    <row r="267" spans="3:3" x14ac:dyDescent="0.25">
      <c r="C267" s="109" t="str">
        <f>IF(AND(A267&lt;&gt;"",B267&lt;&gt;""),IF(HOME!$M$15=1,Dictionary!A267,Dictionary!B267),"")</f>
        <v/>
      </c>
    </row>
    <row r="268" spans="3:3" x14ac:dyDescent="0.25">
      <c r="C268" s="109" t="str">
        <f>IF(AND(A268&lt;&gt;"",B268&lt;&gt;""),IF(HOME!$M$15=1,Dictionary!A268,Dictionary!B268),"")</f>
        <v/>
      </c>
    </row>
    <row r="269" spans="3:3" x14ac:dyDescent="0.25">
      <c r="C269" s="109" t="str">
        <f>IF(AND(A269&lt;&gt;"",B269&lt;&gt;""),IF(HOME!$M$15=1,Dictionary!A269,Dictionary!B269),"")</f>
        <v/>
      </c>
    </row>
    <row r="270" spans="3:3" x14ac:dyDescent="0.25">
      <c r="C270" s="109" t="str">
        <f>IF(AND(A270&lt;&gt;"",B270&lt;&gt;""),IF(HOME!$M$15=1,Dictionary!A270,Dictionary!B270),"")</f>
        <v/>
      </c>
    </row>
    <row r="271" spans="3:3" x14ac:dyDescent="0.25">
      <c r="C271" s="109" t="str">
        <f>IF(AND(A271&lt;&gt;"",B271&lt;&gt;""),IF(HOME!$M$15=1,Dictionary!A271,Dictionary!B271),"")</f>
        <v/>
      </c>
    </row>
    <row r="272" spans="3:3" x14ac:dyDescent="0.25">
      <c r="C272" s="109" t="str">
        <f>IF(AND(A272&lt;&gt;"",B272&lt;&gt;""),IF(HOME!$M$15=1,Dictionary!A272,Dictionary!B272),"")</f>
        <v/>
      </c>
    </row>
    <row r="273" spans="3:3" x14ac:dyDescent="0.25">
      <c r="C273" s="109" t="str">
        <f>IF(AND(A273&lt;&gt;"",B273&lt;&gt;""),IF(HOME!$M$15=1,Dictionary!A273,Dictionary!B273),"")</f>
        <v/>
      </c>
    </row>
    <row r="274" spans="3:3" x14ac:dyDescent="0.25">
      <c r="C274" s="109" t="str">
        <f>IF(AND(A274&lt;&gt;"",B274&lt;&gt;""),IF(HOME!$M$15=1,Dictionary!A274,Dictionary!B274),"")</f>
        <v/>
      </c>
    </row>
    <row r="275" spans="3:3" x14ac:dyDescent="0.25">
      <c r="C275" s="109" t="str">
        <f>IF(AND(A275&lt;&gt;"",B275&lt;&gt;""),IF(HOME!$M$15=1,Dictionary!A275,Dictionary!B275),"")</f>
        <v/>
      </c>
    </row>
    <row r="276" spans="3:3" x14ac:dyDescent="0.25">
      <c r="C276" s="109" t="str">
        <f>IF(AND(A276&lt;&gt;"",B276&lt;&gt;""),IF(HOME!$M$15=1,Dictionary!A276,Dictionary!B276),"")</f>
        <v/>
      </c>
    </row>
    <row r="277" spans="3:3" x14ac:dyDescent="0.25">
      <c r="C277" s="109" t="str">
        <f>IF(AND(A277&lt;&gt;"",B277&lt;&gt;""),IF(HOME!$M$15=1,Dictionary!A277,Dictionary!B277),"")</f>
        <v/>
      </c>
    </row>
    <row r="278" spans="3:3" x14ac:dyDescent="0.25">
      <c r="C278" s="109" t="str">
        <f>IF(AND(A278&lt;&gt;"",B278&lt;&gt;""),IF(HOME!$M$15=1,Dictionary!A278,Dictionary!B278),"")</f>
        <v/>
      </c>
    </row>
    <row r="279" spans="3:3" x14ac:dyDescent="0.25">
      <c r="C279" s="109" t="str">
        <f>IF(AND(A279&lt;&gt;"",B279&lt;&gt;""),IF(HOME!$M$15=1,Dictionary!A279,Dictionary!B279),"")</f>
        <v/>
      </c>
    </row>
    <row r="280" spans="3:3" x14ac:dyDescent="0.25">
      <c r="C280" s="109" t="str">
        <f>IF(AND(A280&lt;&gt;"",B280&lt;&gt;""),IF(HOME!$M$15=1,Dictionary!A280,Dictionary!B280),"")</f>
        <v/>
      </c>
    </row>
    <row r="281" spans="3:3" x14ac:dyDescent="0.25">
      <c r="C281" s="109" t="str">
        <f>IF(AND(A281&lt;&gt;"",B281&lt;&gt;""),IF(HOME!$M$15=1,Dictionary!A281,Dictionary!B281),"")</f>
        <v/>
      </c>
    </row>
    <row r="282" spans="3:3" x14ac:dyDescent="0.25">
      <c r="C282" s="109" t="str">
        <f>IF(AND(A282&lt;&gt;"",B282&lt;&gt;""),IF(HOME!$M$15=1,Dictionary!A282,Dictionary!B282),"")</f>
        <v/>
      </c>
    </row>
    <row r="283" spans="3:3" x14ac:dyDescent="0.25">
      <c r="C283" s="109" t="str">
        <f>IF(AND(A283&lt;&gt;"",B283&lt;&gt;""),IF(HOME!$M$15=1,Dictionary!A283,Dictionary!B283),"")</f>
        <v/>
      </c>
    </row>
    <row r="284" spans="3:3" x14ac:dyDescent="0.25">
      <c r="C284" s="109" t="str">
        <f>IF(AND(A284&lt;&gt;"",B284&lt;&gt;""),IF(HOME!$M$15=1,Dictionary!A284,Dictionary!B284),"")</f>
        <v/>
      </c>
    </row>
    <row r="285" spans="3:3" x14ac:dyDescent="0.25">
      <c r="C285" s="109" t="str">
        <f>IF(AND(A285&lt;&gt;"",B285&lt;&gt;""),IF(HOME!$M$15=1,Dictionary!A285,Dictionary!B285),"")</f>
        <v/>
      </c>
    </row>
    <row r="286" spans="3:3" x14ac:dyDescent="0.25">
      <c r="C286" s="109" t="str">
        <f>IF(AND(A286&lt;&gt;"",B286&lt;&gt;""),IF(HOME!$M$15=1,Dictionary!A286,Dictionary!B286),"")</f>
        <v/>
      </c>
    </row>
    <row r="287" spans="3:3" x14ac:dyDescent="0.25">
      <c r="C287" s="109" t="str">
        <f>IF(AND(A287&lt;&gt;"",B287&lt;&gt;""),IF(HOME!$M$15=1,Dictionary!A287,Dictionary!B287),"")</f>
        <v/>
      </c>
    </row>
    <row r="288" spans="3:3" x14ac:dyDescent="0.25">
      <c r="C288" s="109" t="str">
        <f>IF(AND(A288&lt;&gt;"",B288&lt;&gt;""),IF(HOME!$M$15=1,Dictionary!A288,Dictionary!B288),"")</f>
        <v/>
      </c>
    </row>
    <row r="289" spans="3:3" x14ac:dyDescent="0.25">
      <c r="C289" s="109" t="str">
        <f>IF(AND(A289&lt;&gt;"",B289&lt;&gt;""),IF(HOME!$M$15=1,Dictionary!A289,Dictionary!B289),"")</f>
        <v/>
      </c>
    </row>
    <row r="290" spans="3:3" x14ac:dyDescent="0.25">
      <c r="C290" s="109" t="str">
        <f>IF(AND(A290&lt;&gt;"",B290&lt;&gt;""),IF(HOME!$M$15=1,Dictionary!A290,Dictionary!B290),"")</f>
        <v/>
      </c>
    </row>
    <row r="291" spans="3:3" x14ac:dyDescent="0.25">
      <c r="C291" s="109" t="str">
        <f>IF(AND(A291&lt;&gt;"",B291&lt;&gt;""),IF(HOME!$M$15=1,Dictionary!A291,Dictionary!B291),"")</f>
        <v/>
      </c>
    </row>
    <row r="292" spans="3:3" x14ac:dyDescent="0.25">
      <c r="C292" s="109" t="str">
        <f>IF(AND(A292&lt;&gt;"",B292&lt;&gt;""),IF(HOME!$M$15=1,Dictionary!A292,Dictionary!B292),"")</f>
        <v/>
      </c>
    </row>
    <row r="293" spans="3:3" x14ac:dyDescent="0.25">
      <c r="C293" s="109" t="str">
        <f>IF(AND(A293&lt;&gt;"",B293&lt;&gt;""),IF(HOME!$M$15=1,Dictionary!A293,Dictionary!B293),"")</f>
        <v/>
      </c>
    </row>
    <row r="294" spans="3:3" x14ac:dyDescent="0.25">
      <c r="C294" s="109" t="str">
        <f>IF(AND(A294&lt;&gt;"",B294&lt;&gt;""),IF(HOME!$M$15=1,Dictionary!A294,Dictionary!B294),"")</f>
        <v/>
      </c>
    </row>
    <row r="295" spans="3:3" x14ac:dyDescent="0.25">
      <c r="C295" s="109" t="str">
        <f>IF(AND(A295&lt;&gt;"",B295&lt;&gt;""),IF(HOME!$M$15=1,Dictionary!A295,Dictionary!B295),"")</f>
        <v/>
      </c>
    </row>
    <row r="296" spans="3:3" x14ac:dyDescent="0.25">
      <c r="C296" s="109" t="str">
        <f>IF(AND(A296&lt;&gt;"",B296&lt;&gt;""),IF(HOME!$M$15=1,Dictionary!A296,Dictionary!B296),"")</f>
        <v/>
      </c>
    </row>
    <row r="297" spans="3:3" x14ac:dyDescent="0.25">
      <c r="C297" s="109" t="str">
        <f>IF(AND(A297&lt;&gt;"",B297&lt;&gt;""),IF(HOME!$M$15=1,Dictionary!A297,Dictionary!B297),"")</f>
        <v/>
      </c>
    </row>
    <row r="298" spans="3:3" x14ac:dyDescent="0.25">
      <c r="C298" s="109" t="str">
        <f>IF(AND(A298&lt;&gt;"",B298&lt;&gt;""),IF(HOME!$M$15=1,Dictionary!A298,Dictionary!B298),"")</f>
        <v/>
      </c>
    </row>
    <row r="299" spans="3:3" x14ac:dyDescent="0.25">
      <c r="C299" s="109" t="str">
        <f>IF(AND(A299&lt;&gt;"",B299&lt;&gt;""),IF(HOME!$M$15=1,Dictionary!A299,Dictionary!B299),"")</f>
        <v/>
      </c>
    </row>
    <row r="300" spans="3:3" x14ac:dyDescent="0.25">
      <c r="C300" s="109" t="str">
        <f>IF(AND(A300&lt;&gt;"",B300&lt;&gt;""),IF(HOME!$M$15=1,Dictionary!A300,Dictionary!B300),"")</f>
        <v/>
      </c>
    </row>
    <row r="301" spans="3:3" x14ac:dyDescent="0.25">
      <c r="C301" s="109" t="str">
        <f>IF(AND(A301&lt;&gt;"",B301&lt;&gt;""),IF(HOME!$M$15=1,Dictionary!A301,Dictionary!B301),"")</f>
        <v/>
      </c>
    </row>
    <row r="302" spans="3:3" x14ac:dyDescent="0.25">
      <c r="C302" s="109" t="str">
        <f>IF(AND(A302&lt;&gt;"",B302&lt;&gt;""),IF(HOME!$M$15=1,Dictionary!A302,Dictionary!B302),"")</f>
        <v/>
      </c>
    </row>
    <row r="303" spans="3:3" x14ac:dyDescent="0.25">
      <c r="C303" s="109" t="str">
        <f>IF(AND(A303&lt;&gt;"",B303&lt;&gt;""),IF(HOME!$M$15=1,Dictionary!A303,Dictionary!B303),"")</f>
        <v/>
      </c>
    </row>
    <row r="304" spans="3:3" x14ac:dyDescent="0.25">
      <c r="C304" s="109" t="str">
        <f>IF(AND(A304&lt;&gt;"",B304&lt;&gt;""),IF(HOME!$M$15=1,Dictionary!A304,Dictionary!B304),"")</f>
        <v/>
      </c>
    </row>
    <row r="305" spans="3:3" x14ac:dyDescent="0.25">
      <c r="C305" s="109" t="str">
        <f>IF(AND(A305&lt;&gt;"",B305&lt;&gt;""),IF(HOME!$M$15=1,Dictionary!A305,Dictionary!B305),"")</f>
        <v/>
      </c>
    </row>
    <row r="306" spans="3:3" x14ac:dyDescent="0.25">
      <c r="C306" s="109" t="str">
        <f>IF(AND(A306&lt;&gt;"",B306&lt;&gt;""),IF(HOME!$M$15=1,Dictionary!A306,Dictionary!B306),"")</f>
        <v/>
      </c>
    </row>
    <row r="307" spans="3:3" x14ac:dyDescent="0.25">
      <c r="C307" s="109" t="str">
        <f>IF(AND(A307&lt;&gt;"",B307&lt;&gt;""),IF(HOME!$M$15=1,Dictionary!A307,Dictionary!B307),"")</f>
        <v/>
      </c>
    </row>
    <row r="308" spans="3:3" x14ac:dyDescent="0.25">
      <c r="C308" s="109" t="str">
        <f>IF(AND(A308&lt;&gt;"",B308&lt;&gt;""),IF(HOME!$M$15=1,Dictionary!A308,Dictionary!B308),"")</f>
        <v/>
      </c>
    </row>
  </sheetData>
  <sheetProtection algorithmName="SHA-512" hashValue="L9VFWeYrYu2nqFeo9e0LWiuLlgktH5/HtSoqR8ET4Q4eLAWN2NSPXXMuwKgelmGhZu/TJZGq/uFsgQTp+gb2vQ==" saltValue="EqlHW7JLEjYvn+/8cNd8xw==" spinCount="100000" sheet="1" objects="1" scenarios="1" selectLockedCells="1"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6</vt:i4>
      </vt:variant>
    </vt:vector>
  </HeadingPairs>
  <TitlesOfParts>
    <vt:vector size="10" baseType="lpstr">
      <vt:lpstr>HOME</vt:lpstr>
      <vt:lpstr>CO2-Tool Wood</vt:lpstr>
      <vt:lpstr>Input</vt:lpstr>
      <vt:lpstr>Dictionary</vt:lpstr>
      <vt:lpstr>Input!Druckbereich</vt:lpstr>
      <vt:lpstr>typ_certificato</vt:lpstr>
      <vt:lpstr>typ_element</vt:lpstr>
      <vt:lpstr>typ_material</vt:lpstr>
      <vt:lpstr>typ_strat</vt:lpstr>
      <vt:lpstr>typ_yesno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Bancher Mariadonata</dc:creator>
  <cp:lastModifiedBy>Pfeifer, Karin</cp:lastModifiedBy>
  <cp:lastPrinted>2023-08-01T09:24:44Z</cp:lastPrinted>
  <dcterms:created xsi:type="dcterms:W3CDTF">2023-05-12T06:54:09Z</dcterms:created>
  <dcterms:modified xsi:type="dcterms:W3CDTF">2023-11-20T10:22:49Z</dcterms:modified>
</cp:coreProperties>
</file>