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0 Servizi di linea\0.19 Immissione e fuori linea\Vorlagen\NUOVI FORMULARI\allegati\"/>
    </mc:Choice>
  </mc:AlternateContent>
  <xr:revisionPtr revIDLastSave="0" documentId="13_ncr:1_{5B13AD9A-0E2C-444E-A0C4-E7DA90EB4574}" xr6:coauthVersionLast="47" xr6:coauthVersionMax="47" xr10:uidLastSave="{00000000-0000-0000-0000-000000000000}"/>
  <bookViews>
    <workbookView xWindow="25080" yWindow="-120" windowWidth="29040" windowHeight="15840" activeTab="1" xr2:uid="{CDFCF00E-029D-4B2D-9031-8B3E37767533}"/>
  </bookViews>
  <sheets>
    <sheet name="de" sheetId="1" r:id="rId1"/>
    <sheet name="i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12" i="1" l="1"/>
  <c r="AE11" i="1"/>
  <c r="AE10" i="1"/>
  <c r="AE9" i="1"/>
  <c r="AE8" i="1"/>
  <c r="AE7" i="1"/>
  <c r="AE6" i="1"/>
  <c r="AE5" i="1"/>
  <c r="AE4" i="1"/>
  <c r="AG13" i="2"/>
  <c r="AG12" i="2"/>
  <c r="AG11" i="2"/>
  <c r="AG10" i="2"/>
  <c r="AG9" i="2"/>
  <c r="AG8" i="2"/>
  <c r="AG7" i="2"/>
  <c r="AG6" i="2"/>
  <c r="AG5" i="2"/>
</calcChain>
</file>

<file path=xl/sharedStrings.xml><?xml version="1.0" encoding="utf-8"?>
<sst xmlns="http://schemas.openxmlformats.org/spreadsheetml/2006/main" count="94" uniqueCount="68">
  <si>
    <t xml:space="preserve">Audio Durchsage </t>
  </si>
  <si>
    <t>Ticketing</t>
  </si>
  <si>
    <t>Nr.</t>
  </si>
  <si>
    <t>Kennzeichen</t>
  </si>
  <si>
    <t>Erstzulassung</t>
  </si>
  <si>
    <t>Baujahr</t>
  </si>
  <si>
    <t>Länge</t>
  </si>
  <si>
    <t>Einstieg</t>
  </si>
  <si>
    <t>Sitzplätze</t>
  </si>
  <si>
    <t>Stehplätze</t>
  </si>
  <si>
    <t>Klasse</t>
  </si>
  <si>
    <t>Display Außen</t>
  </si>
  <si>
    <t>Monitor Innen</t>
  </si>
  <si>
    <t>Layout PAB</t>
  </si>
  <si>
    <t>Ja</t>
  </si>
  <si>
    <t>Nein</t>
  </si>
  <si>
    <t>Bingo</t>
  </si>
  <si>
    <t>Klasse II (Überland)</t>
  </si>
  <si>
    <t>Klasse I (Stadt)</t>
  </si>
  <si>
    <t>Klasse III (touristisch)</t>
  </si>
  <si>
    <t>9-Sitzer</t>
  </si>
  <si>
    <t>Niederflur/LE</t>
  </si>
  <si>
    <t>Hochflur mit Hebebühne</t>
  </si>
  <si>
    <t>Hochflur ohne Hebebühne</t>
  </si>
  <si>
    <t>Ja, vorne</t>
  </si>
  <si>
    <t>Ja, vorne und Seite</t>
  </si>
  <si>
    <t>Bingo light</t>
  </si>
  <si>
    <t>Bingo minimal</t>
  </si>
  <si>
    <t>Fahrgestellnr.</t>
  </si>
  <si>
    <t>Entwerter hinten</t>
  </si>
  <si>
    <t>Haltestellentaste</t>
  </si>
  <si>
    <t>St-Servizi (Altsystem)</t>
  </si>
  <si>
    <t>Tabelle Fahrzuege</t>
  </si>
  <si>
    <t>Targa</t>
  </si>
  <si>
    <t>Telaio</t>
  </si>
  <si>
    <t>prima immatricolazione</t>
  </si>
  <si>
    <t>anno di costruzione</t>
  </si>
  <si>
    <t>lunghezza</t>
  </si>
  <si>
    <t>posti in piedi</t>
  </si>
  <si>
    <t xml:space="preserve">posti a sedere </t>
  </si>
  <si>
    <t>classe</t>
  </si>
  <si>
    <t>obliteratori dietro</t>
  </si>
  <si>
    <t>pulsante fermata</t>
  </si>
  <si>
    <t>display esterni</t>
  </si>
  <si>
    <t>monitor interni</t>
  </si>
  <si>
    <t>voce altoparlante</t>
  </si>
  <si>
    <t>Layout</t>
  </si>
  <si>
    <t>n.</t>
  </si>
  <si>
    <t>Sì</t>
  </si>
  <si>
    <t>No</t>
  </si>
  <si>
    <t>Sì, fronte e lato</t>
  </si>
  <si>
    <t>Sì, fronte</t>
  </si>
  <si>
    <t>Classe I (urbano)</t>
  </si>
  <si>
    <t>Classe II (extraurbano)</t>
  </si>
  <si>
    <t>Classe III (tuoristico)</t>
  </si>
  <si>
    <t>9-posti</t>
  </si>
  <si>
    <t>Pianale ribassato/LE</t>
  </si>
  <si>
    <t>Pianale rialzato con elevatore</t>
  </si>
  <si>
    <t>Pianale rialzato senza elevatore</t>
  </si>
  <si>
    <t>Klasse I+II</t>
  </si>
  <si>
    <t>Classe I+II</t>
  </si>
  <si>
    <t>Eigentümer</t>
  </si>
  <si>
    <t>proprietario</t>
  </si>
  <si>
    <t>ingresso</t>
  </si>
  <si>
    <t>Modello bus</t>
  </si>
  <si>
    <t>Fahzeugetyp</t>
  </si>
  <si>
    <t>N. Protocollo</t>
  </si>
  <si>
    <t>LOTTO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</si>
</sst>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0" xfId="0" applyFont="1"/>
    <xf numFmtId="0" fontId="2" fillId="2" borderId="1" xfId="0" applyFont="1" applyFill="1" applyBorder="1"/>
  </cellXfs>
  <cellStyles count="1">
    <cellStyle name="Normale" xfId="0" builtinId="0"/>
  </cellStyles>
  <dxfs count="65"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F871A67-F088-4E8E-AB84-6E83C2E96776}" name="Tabelle134" displayName="Tabelle134" ref="A3:S18" totalsRowShown="0" headerRowDxfId="64" headerRowBorderDxfId="63" tableBorderDxfId="62" totalsRowBorderDxfId="61">
  <tableColumns count="19">
    <tableColumn id="1" xr3:uid="{78B9BFD6-0823-4048-9A90-3CBCAEBCA9EA}" name="Nr." dataDxfId="60"/>
    <tableColumn id="2" xr3:uid="{648CB424-1F4B-4710-B9B7-DDE6D5F9C3AD}" name="Kennzeichen" dataDxfId="59"/>
    <tableColumn id="3" xr3:uid="{EF71220B-34F7-486B-859D-4505772CDF06}" name="Fahrgestellnr." dataDxfId="58"/>
    <tableColumn id="19" xr3:uid="{7F96DA97-8F49-461C-A0D9-C146A3368B1F}" name="Fahzeugetyp" dataDxfId="57"/>
    <tableColumn id="18" xr3:uid="{CE6586FC-1E17-41AD-8229-E2CC735B9A21}" name="Eigentümer" dataDxfId="56"/>
    <tableColumn id="4" xr3:uid="{C1B8A45D-8FB2-4993-BE4F-9EFE20C62D8B}" name="Erstzulassung" dataDxfId="55"/>
    <tableColumn id="5" xr3:uid="{8D468921-87FF-42D0-AB90-F6B53A899FD0}" name="Baujahr" dataDxfId="54"/>
    <tableColumn id="6" xr3:uid="{1DAF2381-0A6D-494C-9429-C99EF1F5A673}" name="Länge" dataDxfId="53"/>
    <tableColumn id="7" xr3:uid="{5237CF84-E1AB-4646-BADA-74D1FDC57BD5}" name="Einstieg" dataDxfId="52"/>
    <tableColumn id="8" xr3:uid="{3F688232-083C-4168-9FAA-2FD93E7579E8}" name="Sitzplätze" dataDxfId="51"/>
    <tableColumn id="15" xr3:uid="{B5672596-7B94-4EC9-9D28-084F3CD5D0EC}" name="Stehplätze" dataDxfId="50"/>
    <tableColumn id="9" xr3:uid="{EE10C24F-8DE1-410E-A494-6B4539A1F10D}" name="Klasse" dataDxfId="49"/>
    <tableColumn id="10" xr3:uid="{4BCA856D-D3BF-4278-92E1-C58A2234C1B1}" name="Ticketing" dataDxfId="48"/>
    <tableColumn id="17" xr3:uid="{D88AF749-5254-4265-9DC6-4811490606CB}" name="Entwerter hinten" dataDxfId="47"/>
    <tableColumn id="16" xr3:uid="{342CFF39-5506-4480-96EC-C255071F2244}" name="Haltestellentaste" dataDxfId="46"/>
    <tableColumn id="11" xr3:uid="{CA0E69E2-79CE-4517-B841-06E00CAE685D}" name="Display Außen" dataDxfId="45"/>
    <tableColumn id="12" xr3:uid="{ECA4EF67-A397-4E76-8516-02780840F0FB}" name="Monitor Innen" dataDxfId="44"/>
    <tableColumn id="13" xr3:uid="{BFDD5833-9B41-4B3F-90FF-4D6289C3987F}" name="Audio Durchsage " dataDxfId="43"/>
    <tableColumn id="14" xr3:uid="{8BFC2021-369B-42D9-BC41-4914EEE94485}" name="Layout PAB" dataDxfId="4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DFEA955-3F9B-4F0F-8E44-6510753CEADE}" name="Tabelle13" displayName="Tabelle13" ref="A4:U19" totalsRowShown="0" headerRowDxfId="41" headerRowBorderDxfId="40" tableBorderDxfId="39" totalsRowBorderDxfId="38">
  <tableColumns count="21">
    <tableColumn id="1" xr3:uid="{0B70B33F-1E80-4E85-B2EC-446C343EC29E}" name="n." dataDxfId="37"/>
    <tableColumn id="22" xr3:uid="{D626D85B-0610-4F03-AC29-EF2DA832295E}" name="N. Protocollo" dataDxfId="18"/>
    <tableColumn id="24" xr3:uid="{44DE50DA-C197-4D11-A83A-DDD7A7046949}" name="LOTTO" dataDxfId="0"/>
    <tableColumn id="2" xr3:uid="{80015655-10D4-4E60-AC7B-44FECCF31393}" name="Targa" dataDxfId="36"/>
    <tableColumn id="3" xr3:uid="{D1458FE2-AE15-473F-9BC8-B57B536457A9}" name="Telaio" dataDxfId="35"/>
    <tableColumn id="19" xr3:uid="{D50610C2-F09D-4892-AE00-A99A9C76DC20}" name="Modello bus" dataDxfId="34"/>
    <tableColumn id="18" xr3:uid="{0E1F3175-6F25-4D8E-BCEC-41C676B71980}" name="proprietario" dataDxfId="33"/>
    <tableColumn id="4" xr3:uid="{D151FBA0-F1A6-45E1-80D5-B5AFFB2CC89F}" name="prima immatricolazione" dataDxfId="32"/>
    <tableColumn id="5" xr3:uid="{58F68B32-4480-43A5-BA92-3A795550F270}" name="anno di costruzione" dataDxfId="31"/>
    <tableColumn id="6" xr3:uid="{158A91D8-B3FC-4CB5-8A41-D338B4429B5B}" name="lunghezza" dataDxfId="30"/>
    <tableColumn id="7" xr3:uid="{C5A8D264-8DD9-469E-A3D3-858799B32456}" name="ingresso" dataDxfId="29"/>
    <tableColumn id="8" xr3:uid="{83DEE7EF-E33E-493E-80D4-B57314C4F724}" name="posti in piedi" dataDxfId="28"/>
    <tableColumn id="15" xr3:uid="{7D3DD52E-1655-4983-B9CF-09B0E7F895CE}" name="posti a sedere " dataDxfId="27"/>
    <tableColumn id="9" xr3:uid="{6B6E4432-8C75-42D6-ACAA-157A3C2E0999}" name="classe" dataDxfId="26"/>
    <tableColumn id="10" xr3:uid="{25940C7E-BE60-4DF4-99AF-C767F39489AA}" name="Ticketing" dataDxfId="25"/>
    <tableColumn id="17" xr3:uid="{651EF668-221A-4224-8275-C0F3C679FFF4}" name="obliteratori dietro" dataDxfId="24"/>
    <tableColumn id="16" xr3:uid="{55F288BA-5BCA-477D-B553-D73582B634FF}" name="pulsante fermata" dataDxfId="23"/>
    <tableColumn id="11" xr3:uid="{87906A88-0DDB-4F84-854D-473274B232CF}" name="display esterni" dataDxfId="22"/>
    <tableColumn id="12" xr3:uid="{B0E53298-7136-43FB-AA8C-748D1D5E98AE}" name="monitor interni" dataDxfId="21"/>
    <tableColumn id="13" xr3:uid="{DC6E5095-CFE3-440D-B4CE-2FD3EC1F7B3C}" name="voce altoparlante" dataDxfId="20"/>
    <tableColumn id="14" xr3:uid="{68C63E20-86D3-4AF4-8302-2CF78EA8E9A3}" name="Layout" dataDxfId="1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5A8FB-82AE-4C22-A2FE-20B90BF42E71}">
  <dimension ref="A1:AJ18"/>
  <sheetViews>
    <sheetView workbookViewId="0">
      <selection activeCell="A3" sqref="A3"/>
    </sheetView>
  </sheetViews>
  <sheetFormatPr defaultColWidth="9.140625" defaultRowHeight="15" x14ac:dyDescent="0.25"/>
  <cols>
    <col min="2" max="2" width="20.140625" customWidth="1"/>
    <col min="3" max="5" width="26.5703125" customWidth="1"/>
    <col min="6" max="6" width="22.42578125" bestFit="1" customWidth="1"/>
    <col min="7" max="7" width="18.5703125" bestFit="1" customWidth="1"/>
    <col min="8" max="8" width="9.85546875" bestFit="1" customWidth="1"/>
    <col min="9" max="9" width="11.5703125" bestFit="1" customWidth="1"/>
    <col min="10" max="10" width="12.5703125" bestFit="1" customWidth="1"/>
    <col min="11" max="11" width="14" bestFit="1" customWidth="1"/>
    <col min="12" max="12" width="20" bestFit="1" customWidth="1"/>
    <col min="13" max="13" width="20.140625" bestFit="1" customWidth="1"/>
    <col min="14" max="14" width="17.28515625" bestFit="1" customWidth="1"/>
    <col min="15" max="15" width="16.28515625" bestFit="1" customWidth="1"/>
    <col min="16" max="16" width="17.85546875" bestFit="1" customWidth="1"/>
    <col min="17" max="17" width="13.85546875" bestFit="1" customWidth="1"/>
    <col min="18" max="18" width="15.85546875" bestFit="1" customWidth="1"/>
    <col min="19" max="19" width="10.85546875" bestFit="1" customWidth="1"/>
    <col min="21" max="30" width="9.140625" customWidth="1"/>
    <col min="31" max="31" width="23" bestFit="1" customWidth="1"/>
    <col min="32" max="32" width="17.28515625" bestFit="1" customWidth="1"/>
    <col min="34" max="34" width="10.7109375" customWidth="1"/>
  </cols>
  <sheetData>
    <row r="1" spans="1:36" x14ac:dyDescent="0.25">
      <c r="A1" s="11" t="s">
        <v>32</v>
      </c>
    </row>
    <row r="3" spans="1:36" ht="30" x14ac:dyDescent="0.25">
      <c r="A3" s="5" t="s">
        <v>2</v>
      </c>
      <c r="B3" s="6" t="s">
        <v>3</v>
      </c>
      <c r="C3" s="6" t="s">
        <v>28</v>
      </c>
      <c r="D3" s="6" t="s">
        <v>65</v>
      </c>
      <c r="E3" s="6" t="s">
        <v>61</v>
      </c>
      <c r="F3" s="6" t="s">
        <v>4</v>
      </c>
      <c r="G3" s="6" t="s">
        <v>5</v>
      </c>
      <c r="H3" s="6" t="s">
        <v>6</v>
      </c>
      <c r="I3" s="6" t="s">
        <v>7</v>
      </c>
      <c r="J3" s="6" t="s">
        <v>8</v>
      </c>
      <c r="K3" s="6" t="s">
        <v>9</v>
      </c>
      <c r="L3" s="6" t="s">
        <v>10</v>
      </c>
      <c r="M3" s="6" t="s">
        <v>1</v>
      </c>
      <c r="N3" s="6" t="s">
        <v>29</v>
      </c>
      <c r="O3" s="6" t="s">
        <v>30</v>
      </c>
      <c r="P3" s="6" t="s">
        <v>11</v>
      </c>
      <c r="Q3" s="6" t="s">
        <v>12</v>
      </c>
      <c r="R3" s="6" t="s">
        <v>0</v>
      </c>
      <c r="S3" s="7" t="s">
        <v>13</v>
      </c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</row>
    <row r="4" spans="1:36" x14ac:dyDescent="0.25">
      <c r="A4" s="3">
        <v>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4"/>
      <c r="AE4" t="str">
        <f>Tabelle134[[#Headers],[Layout PAB]]</f>
        <v>Layout PAB</v>
      </c>
      <c r="AF4" t="s">
        <v>14</v>
      </c>
      <c r="AG4" t="s">
        <v>15</v>
      </c>
    </row>
    <row r="5" spans="1:36" x14ac:dyDescent="0.25">
      <c r="A5" s="3">
        <v>2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4"/>
      <c r="AE5" t="str">
        <f>Tabelle134[[#Headers],[Audio Durchsage ]]</f>
        <v xml:space="preserve">Audio Durchsage </v>
      </c>
      <c r="AF5" t="s">
        <v>14</v>
      </c>
      <c r="AG5" t="s">
        <v>15</v>
      </c>
    </row>
    <row r="6" spans="1:36" x14ac:dyDescent="0.25">
      <c r="A6" s="3">
        <v>3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4"/>
      <c r="AE6" t="str">
        <f>Tabelle134[[#Headers],[Monitor Innen]]</f>
        <v>Monitor Innen</v>
      </c>
      <c r="AF6" t="s">
        <v>14</v>
      </c>
      <c r="AG6" t="s">
        <v>15</v>
      </c>
    </row>
    <row r="7" spans="1:36" x14ac:dyDescent="0.25">
      <c r="A7" s="3">
        <v>4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4"/>
      <c r="AE7" t="str">
        <f>Tabelle134[[#Headers],[Display Außen]]</f>
        <v>Display Außen</v>
      </c>
      <c r="AF7" t="s">
        <v>25</v>
      </c>
      <c r="AG7" t="s">
        <v>24</v>
      </c>
      <c r="AH7" t="s">
        <v>15</v>
      </c>
    </row>
    <row r="8" spans="1:36" x14ac:dyDescent="0.25">
      <c r="A8" s="3">
        <v>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4"/>
      <c r="AE8" t="str">
        <f>Tabelle134[[#Headers],[Entwerter hinten]]</f>
        <v>Entwerter hinten</v>
      </c>
      <c r="AF8" t="s">
        <v>14</v>
      </c>
      <c r="AG8" t="s">
        <v>15</v>
      </c>
    </row>
    <row r="9" spans="1:36" x14ac:dyDescent="0.25">
      <c r="A9" s="3">
        <v>6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4"/>
      <c r="AE9" t="str">
        <f>Tabelle134[[#Headers],[Haltestellentaste]]</f>
        <v>Haltestellentaste</v>
      </c>
      <c r="AF9" t="s">
        <v>14</v>
      </c>
      <c r="AG9" t="s">
        <v>15</v>
      </c>
    </row>
    <row r="10" spans="1:36" x14ac:dyDescent="0.25">
      <c r="A10" s="3">
        <v>7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4"/>
      <c r="AE10" t="str">
        <f>Tabelle134[[#Headers],[Ticketing]]</f>
        <v>Ticketing</v>
      </c>
      <c r="AF10" t="s">
        <v>16</v>
      </c>
      <c r="AG10" t="s">
        <v>27</v>
      </c>
      <c r="AH10" t="s">
        <v>26</v>
      </c>
      <c r="AI10" t="s">
        <v>31</v>
      </c>
      <c r="AJ10" t="s">
        <v>15</v>
      </c>
    </row>
    <row r="11" spans="1:36" x14ac:dyDescent="0.25">
      <c r="A11" s="3">
        <v>8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4"/>
      <c r="AE11" t="str">
        <f>Tabelle134[[#Headers],[Klasse]]</f>
        <v>Klasse</v>
      </c>
      <c r="AF11" t="s">
        <v>18</v>
      </c>
      <c r="AG11" t="s">
        <v>17</v>
      </c>
      <c r="AH11" t="s">
        <v>19</v>
      </c>
      <c r="AI11" t="s">
        <v>59</v>
      </c>
      <c r="AJ11" t="s">
        <v>20</v>
      </c>
    </row>
    <row r="12" spans="1:36" x14ac:dyDescent="0.25">
      <c r="A12" s="3">
        <v>9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4"/>
      <c r="AE12" t="str">
        <f>Tabelle134[[#Headers],[Einstieg]]</f>
        <v>Einstieg</v>
      </c>
      <c r="AF12" t="s">
        <v>21</v>
      </c>
      <c r="AG12" t="s">
        <v>22</v>
      </c>
      <c r="AH12" t="s">
        <v>23</v>
      </c>
    </row>
    <row r="13" spans="1:36" x14ac:dyDescent="0.25">
      <c r="A13" s="3">
        <v>10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4"/>
    </row>
    <row r="14" spans="1:36" x14ac:dyDescent="0.25">
      <c r="A14" s="3">
        <v>11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4"/>
    </row>
    <row r="15" spans="1:36" x14ac:dyDescent="0.25">
      <c r="A15" s="3">
        <v>12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4"/>
    </row>
    <row r="16" spans="1:36" x14ac:dyDescent="0.25">
      <c r="A16" s="3">
        <v>13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4"/>
    </row>
    <row r="17" spans="1:19" x14ac:dyDescent="0.25">
      <c r="A17" s="3">
        <v>14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4"/>
    </row>
    <row r="18" spans="1:19" x14ac:dyDescent="0.25">
      <c r="A18" s="8">
        <v>15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10"/>
    </row>
  </sheetData>
  <conditionalFormatting sqref="I4:I18">
    <cfRule type="containsText" dxfId="17" priority="4" operator="containsText" text="ohne">
      <formula>NOT(ISERROR(SEARCH("ohne",I4)))</formula>
    </cfRule>
  </conditionalFormatting>
  <conditionalFormatting sqref="L4:L18">
    <cfRule type="containsText" dxfId="16" priority="1" operator="containsText" text="Klasse III (touristisch)">
      <formula>NOT(ISERROR(SEARCH("Klasse III (touristisch)",L4)))</formula>
    </cfRule>
    <cfRule type="containsText" dxfId="15" priority="2" operator="containsText" text="tour">
      <formula>NOT(ISERROR(SEARCH("tour",L4)))</formula>
    </cfRule>
  </conditionalFormatting>
  <conditionalFormatting sqref="M4:M18">
    <cfRule type="cellIs" dxfId="14" priority="5" operator="equal">
      <formula>"Nein"</formula>
    </cfRule>
    <cfRule type="containsText" dxfId="13" priority="6" operator="containsText" text="Altsystem">
      <formula>NOT(ISERROR(SEARCH("Altsystem",M4)))</formula>
    </cfRule>
  </conditionalFormatting>
  <conditionalFormatting sqref="N4:N18 P4:P18">
    <cfRule type="cellIs" dxfId="12" priority="3" operator="equal">
      <formula>"Nein"</formula>
    </cfRule>
  </conditionalFormatting>
  <conditionalFormatting sqref="O4:O18">
    <cfRule type="cellIs" dxfId="11" priority="8" operator="equal">
      <formula>"Nein"</formula>
    </cfRule>
  </conditionalFormatting>
  <conditionalFormatting sqref="P4:S18">
    <cfRule type="cellIs" dxfId="10" priority="9" operator="equal">
      <formula>"Nein"</formula>
    </cfRule>
  </conditionalFormatting>
  <dataValidations count="12">
    <dataValidation type="list" allowBlank="1" showInputMessage="1" showErrorMessage="1" sqref="O4" xr:uid="{77C58D4C-8A51-44A7-921A-27F3A883C225}">
      <formula1>$AF$9:$AG$9</formula1>
    </dataValidation>
    <dataValidation type="list" errorStyle="information" allowBlank="1" showInputMessage="1" showErrorMessage="1" errorTitle="Eingabe" error="Bitte auswählen ob Fahrzeug über interne Audiodurchsagen verfügt oder nicht" sqref="R4:R18" xr:uid="{FCBFF274-299C-4B35-841A-A0BC4BEDFCC8}">
      <formula1>$AF$4:$AG$4</formula1>
    </dataValidation>
    <dataValidation type="list" allowBlank="1" showInputMessage="1" showErrorMessage="1" sqref="Q4:Q18" xr:uid="{A8FDB9DC-057E-4FB3-9491-9B318D2A7911}">
      <formula1>$AF$5:$AG$5</formula1>
    </dataValidation>
    <dataValidation type="whole" errorStyle="information" allowBlank="1" showErrorMessage="1" errorTitle="Anzahl" error="Nr. als Ganze Zahl eingeben" promptTitle="Stehplätze" prompt="Nr. als Ganze Zahl eingeben" sqref="K4:K18" xr:uid="{17C7D52E-202D-4CFD-8BE8-CAECB96A3181}">
      <formula1>0</formula1>
      <formula2>200</formula2>
    </dataValidation>
    <dataValidation type="whole" errorStyle="information" allowBlank="1" showInputMessage="1" showErrorMessage="1" errorTitle="Anzahl" error="Nr als ganze Zahl eingeben" sqref="J4:J18" xr:uid="{4D98473F-6364-4908-BEFE-9DC3948D96DE}">
      <formula1>0</formula1>
      <formula2>200</formula2>
    </dataValidation>
    <dataValidation type="list" allowBlank="1" showInputMessage="1" showErrorMessage="1" sqref="N4:N18" xr:uid="{059A2100-9249-4C99-8883-76B0A40F0722}">
      <formula1>$AF$8:$AG$8</formula1>
    </dataValidation>
    <dataValidation type="list" errorStyle="information" allowBlank="1" showInputMessage="1" showErrorMessage="1" promptTitle="Layout" prompt="Bitte angeben ob Fahrzeug den Layouvorgaben des Dekretes 7728/2020 entspricht oder nicht." sqref="S4:S18" xr:uid="{BBDFEAFA-2FF7-4253-9E33-D405329BDF0A}">
      <formula1>$AF$4:$AG$4</formula1>
    </dataValidation>
    <dataValidation type="list" allowBlank="1" showInputMessage="1" showErrorMessage="1" sqref="P4:P18" xr:uid="{90A546B7-B3FB-4D9F-B437-73AEF9F3A3F1}">
      <formula1>$AF$7:$AH$7</formula1>
    </dataValidation>
    <dataValidation type="list" allowBlank="1" showInputMessage="1" showErrorMessage="1" promptTitle="Ticketingsystem" prompt="Bitte angeben über welches Ticketingsystem der Bus verfügt" sqref="M4:M18" xr:uid="{83AFF059-FB2D-43B8-AEE6-04C9F25C876C}">
      <formula1>$AF$10:$AJ$10</formula1>
    </dataValidation>
    <dataValidation type="list" allowBlank="1" showInputMessage="1" showErrorMessage="1" promptTitle="Klasse" prompt="Bitte die Fahrzeugklasse eingeben, oder ob es sich um einen 9-Sitzer handelt" sqref="L4:L18" xr:uid="{7628737C-A382-4E9B-9612-69AC2CCA8117}">
      <formula1>$AF$11:$AJ$11</formula1>
    </dataValidation>
    <dataValidation type="list" allowBlank="1" showInputMessage="1" showErrorMessage="1" sqref="I4:I18" xr:uid="{6B6F9A7B-A444-4414-9278-A36D221F3F93}">
      <formula1>$AF$12:$AH$12</formula1>
    </dataValidation>
    <dataValidation allowBlank="1" showInputMessage="1" showErrorMessage="1" promptTitle="Kennzeichen" prompt="&quot;zu beantragen&quot; eingeben, wenn das Fahrzeug noch kein KZ hat" sqref="B3" xr:uid="{4892D8CB-E923-4DF2-930B-6BCD47BEE025}"/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8D0B2-E0BE-4666-A97F-1086B135B3A4}">
  <dimension ref="A2:AL19"/>
  <sheetViews>
    <sheetView tabSelected="1" workbookViewId="0">
      <selection activeCell="C8" sqref="C8"/>
    </sheetView>
  </sheetViews>
  <sheetFormatPr defaultColWidth="11.42578125" defaultRowHeight="15" x14ac:dyDescent="0.25"/>
  <cols>
    <col min="2" max="2" width="12.5703125" bestFit="1" customWidth="1"/>
    <col min="3" max="3" width="12.5703125" customWidth="1"/>
    <col min="4" max="4" width="17.28515625" bestFit="1" customWidth="1"/>
    <col min="5" max="6" width="16.140625" customWidth="1"/>
    <col min="7" max="7" width="13.140625" customWidth="1"/>
    <col min="8" max="8" width="14.28515625" customWidth="1"/>
    <col min="9" max="9" width="18.42578125" bestFit="1" customWidth="1"/>
    <col min="10" max="10" width="9.85546875" bestFit="1" customWidth="1"/>
    <col min="11" max="11" width="8.42578125" bestFit="1" customWidth="1"/>
    <col min="13" max="13" width="11.5703125" customWidth="1"/>
    <col min="14" max="14" width="6.28515625" bestFit="1" customWidth="1"/>
    <col min="15" max="15" width="20.140625" bestFit="1" customWidth="1"/>
    <col min="16" max="17" width="16.28515625" bestFit="1" customWidth="1"/>
    <col min="18" max="18" width="17.85546875" bestFit="1" customWidth="1"/>
    <col min="19" max="19" width="14.5703125" bestFit="1" customWidth="1"/>
    <col min="33" max="33" width="23.28515625" bestFit="1" customWidth="1"/>
    <col min="34" max="34" width="17.85546875" bestFit="1" customWidth="1"/>
    <col min="35" max="35" width="23.140625" bestFit="1" customWidth="1"/>
    <col min="36" max="36" width="24.7109375" bestFit="1" customWidth="1"/>
    <col min="37" max="37" width="19.28515625" bestFit="1" customWidth="1"/>
  </cols>
  <sheetData>
    <row r="2" spans="1:38" x14ac:dyDescent="0.25">
      <c r="D2" s="11" t="s">
        <v>32</v>
      </c>
    </row>
    <row r="4" spans="1:38" x14ac:dyDescent="0.25">
      <c r="A4" s="12" t="s">
        <v>47</v>
      </c>
      <c r="B4" s="12" t="s">
        <v>66</v>
      </c>
      <c r="C4" s="12" t="s">
        <v>67</v>
      </c>
      <c r="D4" s="12" t="s">
        <v>33</v>
      </c>
      <c r="E4" s="12" t="s">
        <v>34</v>
      </c>
      <c r="F4" s="12" t="s">
        <v>64</v>
      </c>
      <c r="G4" s="12" t="s">
        <v>62</v>
      </c>
      <c r="H4" s="12" t="s">
        <v>35</v>
      </c>
      <c r="I4" s="12" t="s">
        <v>36</v>
      </c>
      <c r="J4" s="12" t="s">
        <v>37</v>
      </c>
      <c r="K4" s="12" t="s">
        <v>63</v>
      </c>
      <c r="L4" s="12" t="s">
        <v>38</v>
      </c>
      <c r="M4" s="12" t="s">
        <v>39</v>
      </c>
      <c r="N4" s="12" t="s">
        <v>40</v>
      </c>
      <c r="O4" s="12" t="s">
        <v>1</v>
      </c>
      <c r="P4" s="12" t="s">
        <v>41</v>
      </c>
      <c r="Q4" s="12" t="s">
        <v>42</v>
      </c>
      <c r="R4" s="12" t="s">
        <v>43</v>
      </c>
      <c r="S4" s="12" t="s">
        <v>44</v>
      </c>
      <c r="T4" s="12" t="s">
        <v>45</v>
      </c>
      <c r="U4" s="12" t="s">
        <v>46</v>
      </c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38" x14ac:dyDescent="0.25">
      <c r="A5" s="3">
        <v>1</v>
      </c>
      <c r="B5" s="3"/>
      <c r="C5" s="3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4"/>
      <c r="AG5" t="str">
        <f>Tabelle13[[#Headers],[Layout]]</f>
        <v>Layout</v>
      </c>
      <c r="AH5" t="s">
        <v>48</v>
      </c>
      <c r="AI5" t="s">
        <v>49</v>
      </c>
    </row>
    <row r="6" spans="1:38" x14ac:dyDescent="0.25">
      <c r="A6" s="3">
        <v>2</v>
      </c>
      <c r="B6" s="3"/>
      <c r="C6" s="3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4"/>
      <c r="AG6" t="str">
        <f>Tabelle13[[#Headers],[voce altoparlante]]</f>
        <v>voce altoparlante</v>
      </c>
      <c r="AH6" t="s">
        <v>48</v>
      </c>
      <c r="AI6" t="s">
        <v>49</v>
      </c>
    </row>
    <row r="7" spans="1:38" x14ac:dyDescent="0.25">
      <c r="A7" s="3">
        <v>3</v>
      </c>
      <c r="B7" s="3"/>
      <c r="C7" s="3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4"/>
      <c r="AG7" t="str">
        <f>Tabelle13[[#Headers],[monitor interni]]</f>
        <v>monitor interni</v>
      </c>
      <c r="AH7" t="s">
        <v>48</v>
      </c>
      <c r="AI7" t="s">
        <v>49</v>
      </c>
    </row>
    <row r="8" spans="1:38" x14ac:dyDescent="0.25">
      <c r="A8" s="3">
        <v>4</v>
      </c>
      <c r="B8" s="3"/>
      <c r="C8" s="3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4"/>
      <c r="AG8" t="str">
        <f>Tabelle13[[#Headers],[display esterni]]</f>
        <v>display esterni</v>
      </c>
      <c r="AH8" t="s">
        <v>50</v>
      </c>
      <c r="AI8" t="s">
        <v>51</v>
      </c>
      <c r="AJ8" t="s">
        <v>49</v>
      </c>
    </row>
    <row r="9" spans="1:38" x14ac:dyDescent="0.25">
      <c r="A9" s="3">
        <v>5</v>
      </c>
      <c r="B9" s="3"/>
      <c r="C9" s="3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4"/>
      <c r="AG9" t="str">
        <f>Tabelle13[[#Headers],[obliteratori dietro]]</f>
        <v>obliteratori dietro</v>
      </c>
      <c r="AH9" t="s">
        <v>48</v>
      </c>
      <c r="AI9" t="s">
        <v>49</v>
      </c>
    </row>
    <row r="10" spans="1:38" x14ac:dyDescent="0.25">
      <c r="A10" s="3">
        <v>6</v>
      </c>
      <c r="B10" s="3"/>
      <c r="C10" s="3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4"/>
      <c r="AG10" t="str">
        <f>Tabelle13[[#Headers],[pulsante fermata]]</f>
        <v>pulsante fermata</v>
      </c>
      <c r="AH10" t="s">
        <v>48</v>
      </c>
      <c r="AI10" t="s">
        <v>49</v>
      </c>
    </row>
    <row r="11" spans="1:38" x14ac:dyDescent="0.25">
      <c r="A11" s="3">
        <v>7</v>
      </c>
      <c r="B11" s="3"/>
      <c r="C11" s="3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4"/>
      <c r="AG11" t="str">
        <f>Tabelle13[[#Headers],[Ticketing]]</f>
        <v>Ticketing</v>
      </c>
      <c r="AH11" t="s">
        <v>16</v>
      </c>
      <c r="AI11" t="s">
        <v>27</v>
      </c>
      <c r="AJ11" t="s">
        <v>26</v>
      </c>
      <c r="AK11" t="s">
        <v>31</v>
      </c>
      <c r="AL11" t="s">
        <v>49</v>
      </c>
    </row>
    <row r="12" spans="1:38" x14ac:dyDescent="0.25">
      <c r="A12" s="3">
        <v>8</v>
      </c>
      <c r="B12" s="3"/>
      <c r="C12" s="3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4"/>
      <c r="AG12" t="str">
        <f>Tabelle13[[#Headers],[classe]]</f>
        <v>classe</v>
      </c>
      <c r="AH12" t="s">
        <v>52</v>
      </c>
      <c r="AI12" t="s">
        <v>53</v>
      </c>
      <c r="AJ12" t="s">
        <v>54</v>
      </c>
      <c r="AK12" t="s">
        <v>60</v>
      </c>
      <c r="AL12" t="s">
        <v>55</v>
      </c>
    </row>
    <row r="13" spans="1:38" x14ac:dyDescent="0.25">
      <c r="A13" s="3">
        <v>9</v>
      </c>
      <c r="B13" s="3"/>
      <c r="C13" s="3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4"/>
      <c r="AG13" t="str">
        <f>Tabelle13[[#Headers],[ingresso]]</f>
        <v>ingresso</v>
      </c>
      <c r="AH13" t="s">
        <v>56</v>
      </c>
      <c r="AI13" t="s">
        <v>57</v>
      </c>
      <c r="AJ13" t="s">
        <v>58</v>
      </c>
    </row>
    <row r="14" spans="1:38" x14ac:dyDescent="0.25">
      <c r="A14" s="3">
        <v>10</v>
      </c>
      <c r="B14" s="3"/>
      <c r="C14" s="3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4"/>
    </row>
    <row r="15" spans="1:38" x14ac:dyDescent="0.25">
      <c r="A15" s="3">
        <v>11</v>
      </c>
      <c r="B15" s="3"/>
      <c r="C15" s="3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4"/>
    </row>
    <row r="16" spans="1:38" x14ac:dyDescent="0.25">
      <c r="A16" s="3">
        <v>12</v>
      </c>
      <c r="B16" s="3"/>
      <c r="C16" s="3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4"/>
    </row>
    <row r="17" spans="1:21" x14ac:dyDescent="0.25">
      <c r="A17" s="3">
        <v>13</v>
      </c>
      <c r="B17" s="3"/>
      <c r="C17" s="3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4"/>
    </row>
    <row r="18" spans="1:21" x14ac:dyDescent="0.25">
      <c r="A18" s="3">
        <v>14</v>
      </c>
      <c r="B18" s="3"/>
      <c r="C18" s="3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4"/>
    </row>
    <row r="19" spans="1:21" x14ac:dyDescent="0.25">
      <c r="A19" s="8">
        <v>15</v>
      </c>
      <c r="B19" s="8"/>
      <c r="C19" s="8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4"/>
    </row>
  </sheetData>
  <conditionalFormatting sqref="K5:K19">
    <cfRule type="containsText" dxfId="9" priority="4" operator="containsText" text="ohne">
      <formula>NOT(ISERROR(SEARCH("ohne",K5)))</formula>
    </cfRule>
  </conditionalFormatting>
  <conditionalFormatting sqref="N5:N19">
    <cfRule type="containsText" dxfId="8" priority="1" operator="containsText" text="Klasse III (touristisch)">
      <formula>NOT(ISERROR(SEARCH("Klasse III (touristisch)",N5)))</formula>
    </cfRule>
    <cfRule type="containsText" dxfId="7" priority="2" operator="containsText" text="tour">
      <formula>NOT(ISERROR(SEARCH("tour",N5)))</formula>
    </cfRule>
  </conditionalFormatting>
  <conditionalFormatting sqref="O5:O19">
    <cfRule type="cellIs" dxfId="6" priority="5" operator="equal">
      <formula>"Nein"</formula>
    </cfRule>
    <cfRule type="containsText" dxfId="5" priority="6" operator="containsText" text="Altsystem">
      <formula>NOT(ISERROR(SEARCH("Altsystem",O5)))</formula>
    </cfRule>
  </conditionalFormatting>
  <conditionalFormatting sqref="P5:P19">
    <cfRule type="cellIs" dxfId="4" priority="3" operator="equal">
      <formula>"Nein"</formula>
    </cfRule>
  </conditionalFormatting>
  <conditionalFormatting sqref="Q5:Q19">
    <cfRule type="cellIs" dxfId="3" priority="8" operator="equal">
      <formula>"Nein"</formula>
    </cfRule>
  </conditionalFormatting>
  <conditionalFormatting sqref="R5:R19">
    <cfRule type="cellIs" dxfId="2" priority="7" operator="equal">
      <formula>"Nein"</formula>
    </cfRule>
  </conditionalFormatting>
  <conditionalFormatting sqref="R5:U19">
    <cfRule type="cellIs" dxfId="1" priority="9" operator="equal">
      <formula>"Nein"</formula>
    </cfRule>
  </conditionalFormatting>
  <dataValidations count="13">
    <dataValidation type="list" allowBlank="1" showInputMessage="1" showErrorMessage="1" sqref="K5:K19" xr:uid="{C452A11D-F24B-4821-86A9-BDCF3D759D82}">
      <formula1>$AH$13:$AJ$13</formula1>
    </dataValidation>
    <dataValidation type="whole" errorStyle="information" allowBlank="1" showInputMessage="1" showErrorMessage="1" errorTitle="Anzahl" error="Nr als ganze Zahl eingeben" sqref="L5:L19" xr:uid="{C7470009-E069-45F3-98A7-C266F094319E}">
      <formula1>0</formula1>
      <formula2>200</formula2>
    </dataValidation>
    <dataValidation type="whole" errorStyle="information" allowBlank="1" showErrorMessage="1" errorTitle="Anzahl" error="Nr. als Ganze Zahl eingeben" promptTitle="Stehplätze" prompt="Nr. als Ganze Zahl eingeben" sqref="M5:M19" xr:uid="{E44C8753-5E21-4A4C-9938-413BF1673E22}">
      <formula1>0</formula1>
      <formula2>200</formula2>
    </dataValidation>
    <dataValidation type="list" allowBlank="1" showInputMessage="1" showErrorMessage="1" promptTitle="Classe" prompt="Indicare la classe del veicolo o se si tratta di un veicolo a 9 posti." sqref="N5:N19" xr:uid="{13C86BE0-F1D7-4A0F-A944-5EC60A59A590}">
      <formula1>$AH$12:$AL$12</formula1>
    </dataValidation>
    <dataValidation type="list" allowBlank="1" showInputMessage="1" showErrorMessage="1" promptTitle="Ticketing" prompt="Specificare il sistema di biglietteria dell'autobus" sqref="O5:O19" xr:uid="{1DA28F66-39EC-4AE6-829E-D0E09B446BA1}">
      <formula1>$AH$11:$AL$11</formula1>
    </dataValidation>
    <dataValidation type="list" allowBlank="1" showInputMessage="1" showErrorMessage="1" sqref="R5:R19" xr:uid="{28450674-176F-47F5-ADF5-5D2E8A03DF3A}">
      <formula1>$AH$8:$AJ$8</formula1>
    </dataValidation>
    <dataValidation type="list" allowBlank="1" showInputMessage="1" showErrorMessage="1" sqref="S5:S19" xr:uid="{BF2DE2B8-7EC9-4493-ACAC-89AABE4DCD72}">
      <formula1>$AH$6:$AI$6</formula1>
    </dataValidation>
    <dataValidation type="list" errorStyle="information" allowBlank="1" showInputMessage="1" showErrorMessage="1" errorTitle="Eingabe" error="Bitte auswählen ob Fahrzeug über interne Audiodurchsagen verfügt oder nicht" sqref="T5:T19" xr:uid="{10F1AD1A-214F-4BCF-A3FB-8901ABE820E2}">
      <formula1>$AH$5:$AI$5</formula1>
    </dataValidation>
    <dataValidation type="list" allowBlank="1" showInputMessage="1" showErrorMessage="1" sqref="Q5" xr:uid="{D86938B0-154E-4EAA-B046-3CA704178E86}">
      <formula1>$AH$10:$AI$10</formula1>
    </dataValidation>
    <dataValidation type="list" allowBlank="1" showInputMessage="1" showErrorMessage="1" sqref="P5:P19" xr:uid="{80CE794D-50B0-4476-8482-4BA23FFBC9D0}">
      <formula1>$AH$9:$AI$9</formula1>
    </dataValidation>
    <dataValidation allowBlank="1" showInputMessage="1" showErrorMessage="1" promptTitle="Layout" prompt="Indicare se il veicolo è conforme o meno ai requisiti di allestimento del Decreto 7728/2020._x000a_" sqref="U6:U19" xr:uid="{77DAA0A4-040A-4A07-9B6D-1F0F6BCD120E}"/>
    <dataValidation allowBlank="1" showInputMessage="1" showErrorMessage="1" promptTitle="Targa" prompt="Inserire “da richiedere” se il veicolo non ha ancora una targa." sqref="D4" xr:uid="{40497552-196F-4128-89A7-533C13330717}"/>
    <dataValidation type="list" allowBlank="1" showInputMessage="1" showErrorMessage="1" promptTitle="Layout" prompt="Indicare se il veicolo è conforme o meno ai requisiti di allestimento del Decreto 7728/2020._x000a_" sqref="U5" xr:uid="{70E09729-3624-477C-9B77-9209BD4D7416}">
      <formula1>$AH$5:$AI$5</formula1>
    </dataValidation>
  </dataValidations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de</vt:lpstr>
      <vt:lpstr>ita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Rossi, Francesco</dc:creator>
  <cp:lastModifiedBy>Rossi, Francesco</cp:lastModifiedBy>
  <dcterms:created xsi:type="dcterms:W3CDTF">2025-03-24T11:01:01Z</dcterms:created>
  <dcterms:modified xsi:type="dcterms:W3CDTF">2025-11-19T14:56:25Z</dcterms:modified>
</cp:coreProperties>
</file>